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840"/>
  </bookViews>
  <sheets>
    <sheet name="GDK" sheetId="7" r:id="rId1"/>
  </sheets>
  <calcPr calcId="145621"/>
</workbook>
</file>

<file path=xl/calcChain.xml><?xml version="1.0" encoding="utf-8"?>
<calcChain xmlns="http://schemas.openxmlformats.org/spreadsheetml/2006/main">
  <c r="E8" i="7" l="1"/>
  <c r="C7" i="7"/>
  <c r="C6" i="7"/>
  <c r="C5" i="7"/>
  <c r="C4" i="7"/>
</calcChain>
</file>

<file path=xl/sharedStrings.xml><?xml version="1.0" encoding="utf-8"?>
<sst xmlns="http://schemas.openxmlformats.org/spreadsheetml/2006/main" count="63" uniqueCount="62">
  <si>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</si>
  <si>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</si>
  <si>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</si>
  <si>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</si>
  <si>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</si>
  <si>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</si>
  <si>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31.12.2021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</si>
  <si>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</si>
  <si>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</si>
  <si>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</si>
  <si>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</si>
  <si>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2022.03.10</t>
  </si>
  <si>
    <t>..................................................................
 Kierownik jednostki</t>
  </si>
  <si>
    <t>Jednostka: GDK</t>
  </si>
  <si>
    <t>Gryfiński Dom Kultury</t>
  </si>
  <si>
    <t>Gmina Gryfino</t>
  </si>
  <si>
    <t>ul. Szczecińska 17</t>
  </si>
  <si>
    <t>74-100 Gryfino</t>
  </si>
  <si>
    <t>tel. 914162520</t>
  </si>
  <si>
    <t>000285379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</si>
  <si>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</si>
  <si>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</si>
  <si>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</si>
  <si>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</si>
  <si>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 i materiałów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</si>
  <si>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</si>
  <si>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</si>
  <si>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</si>
  <si>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</si>
  <si>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</si>
  <si>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</si>
  <si>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</si>
  <si>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</si>
  <si>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</si>
  <si>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</si>
  <si>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 i materiałów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</si>
  <si>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</si>
  <si>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</si>
  <si>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</si>
  <si>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</si>
  <si>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</si>
  <si>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</si>
  <si>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</si>
  <si>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</si>
  <si>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</si>
  <si>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</si>
  <si>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</si>
  <si>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</si>
  <si>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</si>
  <si>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</si>
  <si>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</si>
  <si>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</si>
  <si>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</si>
  <si>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</si>
  <si>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</si>
  <si>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</si>
  <si>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</si>
  <si>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</si>
  <si>
    <t>31.03.2022</t>
  </si>
  <si>
    <t xml:space="preserve">Zał. nr 2 do zarządzenia nr 0050.45.2022 BMiG Gryfino z dnia 29.04.2022    
</t>
  </si>
  <si>
    <t>Kinga Rutkowska</t>
  </si>
  <si>
    <t>Monika Drabik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</si>
</sst>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9" fillId="0" borderId="0" xfId="0" applyFont="1"/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shrinkToFit="1"/>
    </xf>
    <xf numFmtId="4" fontId="5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Font="1" applyAlignment="1"/>
  </cellXfs>
  <cellStyles count="1">
    <cellStyle name="Normalny" xfId="0" builtinId="0"/>
  </cellStyles>
  <dxfs count="6"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showGridLines="0" tabSelected="1" topLeftCell="A34" workbookViewId="0">
      <selection activeCell="E53" sqref="E53"/>
    </sheetView>
  </sheetViews>
  <sheetFormatPr defaultColWidth="9.140625" defaultRowHeight="15" x14ac:dyDescent="0.25"/>
  <cols>
    <col min="1" max="1" width="11.28515625" style="1" customWidth="1"/>
    <col min="2" max="2" width="30" style="1" customWidth="1"/>
    <col min="3" max="3" width="19" style="1" customWidth="1"/>
    <col min="4" max="4" width="20.140625" style="1" customWidth="1"/>
    <col min="5" max="6" width="20.7109375" style="1" customWidth="1"/>
    <col min="7" max="7" width="9.140625" style="1" hidden="1" customWidth="1"/>
    <col min="8" max="16384" width="9.140625" style="1"/>
  </cols>
  <sheetData>
    <row r="1" spans="1:13" ht="15" customHeight="1" x14ac:dyDescent="0.25">
      <c r="D1" s="49" t="s">
        <v>59</v>
      </c>
      <c r="E1" s="49"/>
      <c r="F1" s="49"/>
      <c r="G1" s="49"/>
      <c r="H1" s="49"/>
    </row>
    <row r="2" spans="1:13" ht="15" customHeight="1" x14ac:dyDescent="0.25">
      <c r="A2" s="22" t="s">
        <v>13</v>
      </c>
      <c r="B2" s="22"/>
      <c r="C2" s="22"/>
      <c r="D2" s="22"/>
      <c r="E2" s="22"/>
      <c r="F2" s="22"/>
      <c r="G2" s="3" t="s">
        <v>5</v>
      </c>
      <c r="H2" s="2"/>
      <c r="I2" s="2"/>
      <c r="J2" s="2"/>
      <c r="K2" s="2"/>
      <c r="L2" s="2"/>
    </row>
    <row r="3" spans="1:13" ht="15.75" customHeight="1" x14ac:dyDescent="0.25">
      <c r="A3" s="23" t="s">
        <v>0</v>
      </c>
      <c r="B3" s="32"/>
      <c r="C3" s="27"/>
      <c r="D3" s="28"/>
      <c r="E3" s="23" t="s">
        <v>4</v>
      </c>
      <c r="F3" s="24"/>
      <c r="G3" s="2" t="b">
        <v>0</v>
      </c>
    </row>
    <row r="4" spans="1:13" ht="15.75" customHeight="1" x14ac:dyDescent="0.25">
      <c r="A4" s="33" t="s">
        <v>14</v>
      </c>
      <c r="B4" s="34"/>
      <c r="C4" s="29" t="str">
        <f>IF(G4,"Rachunek zysków i strat","Zestawienie zmian w funduszu jednostki")</f>
        <v>Rachunek zysków i strat</v>
      </c>
      <c r="D4" s="30"/>
      <c r="E4" s="35" t="s">
        <v>15</v>
      </c>
      <c r="F4" s="36"/>
      <c r="G4" s="2" t="b">
        <v>1</v>
      </c>
      <c r="H4" s="2"/>
    </row>
    <row r="5" spans="1:13" ht="15" customHeight="1" x14ac:dyDescent="0.25">
      <c r="A5" s="33" t="s">
        <v>16</v>
      </c>
      <c r="B5" s="34"/>
      <c r="C5" s="31" t="str">
        <f>IF(G5,"sporządzony","sporządzone")</f>
        <v>sporządzony</v>
      </c>
      <c r="D5" s="30"/>
      <c r="E5" s="35"/>
      <c r="F5" s="36"/>
      <c r="G5" s="2" t="b">
        <v>1</v>
      </c>
    </row>
    <row r="6" spans="1:13" ht="15" customHeight="1" x14ac:dyDescent="0.25">
      <c r="A6" s="33" t="s">
        <v>17</v>
      </c>
      <c r="B6" s="34"/>
      <c r="C6" s="31" t="str">
        <f>CONCATENATE("na dzień ",G6)</f>
        <v>na dzień 31.12.2021</v>
      </c>
      <c r="D6" s="30"/>
      <c r="E6" s="35"/>
      <c r="F6" s="36"/>
      <c r="G6" s="2" t="s">
        <v>6</v>
      </c>
    </row>
    <row r="7" spans="1:13" ht="15" customHeight="1" x14ac:dyDescent="0.25">
      <c r="A7" s="39" t="s">
        <v>18</v>
      </c>
      <c r="B7" s="40"/>
      <c r="C7" s="31" t="str">
        <f>IF(G4,"Wariant porównawczy","")</f>
        <v>Wariant porównawczy</v>
      </c>
      <c r="D7" s="30"/>
      <c r="E7" s="13" t="s">
        <v>1</v>
      </c>
      <c r="F7" s="14"/>
      <c r="G7" s="15">
        <v>2021</v>
      </c>
    </row>
    <row r="8" spans="1:13" ht="15" customHeight="1" x14ac:dyDescent="0.25">
      <c r="A8" s="43" t="s">
        <v>2</v>
      </c>
      <c r="B8" s="32"/>
      <c r="C8" s="31"/>
      <c r="D8" s="30"/>
      <c r="E8" s="25" t="str">
        <f>IF(G8&gt;=2018,"","wysłać bez pisma przewodniego")</f>
        <v/>
      </c>
      <c r="F8" s="26"/>
      <c r="G8" s="15">
        <v>2021</v>
      </c>
    </row>
    <row r="9" spans="1:13" ht="15" customHeight="1" x14ac:dyDescent="0.25">
      <c r="A9" s="39" t="s">
        <v>19</v>
      </c>
      <c r="B9" s="40"/>
      <c r="C9" s="47" t="s">
        <v>3</v>
      </c>
      <c r="D9" s="48"/>
      <c r="E9" s="41" t="s">
        <v>1</v>
      </c>
      <c r="F9" s="42"/>
    </row>
    <row r="10" spans="1:13" ht="15" customHeight="1" x14ac:dyDescent="0.25"/>
    <row r="11" spans="1:13" ht="25.5" customHeight="1" x14ac:dyDescent="0.25">
      <c r="A11" s="44"/>
      <c r="B11" s="45"/>
      <c r="C11" s="45"/>
      <c r="D11" s="45"/>
      <c r="E11" s="4" t="s">
        <v>7</v>
      </c>
      <c r="F11" s="6" t="s">
        <v>8</v>
      </c>
    </row>
    <row r="12" spans="1:13" ht="15" customHeight="1" x14ac:dyDescent="0.25">
      <c r="A12" s="19" t="s">
        <v>20</v>
      </c>
      <c r="B12" s="20"/>
      <c r="C12" s="20"/>
      <c r="D12" s="21"/>
      <c r="E12" s="16">
        <v>2756644.19</v>
      </c>
      <c r="F12" s="16">
        <v>2982065.33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 x14ac:dyDescent="0.25">
      <c r="A13" s="19" t="s">
        <v>21</v>
      </c>
      <c r="B13" s="20"/>
      <c r="C13" s="20"/>
      <c r="D13" s="21"/>
      <c r="E13" s="16">
        <v>255631.99</v>
      </c>
      <c r="F13" s="16">
        <v>222683.21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 x14ac:dyDescent="0.25">
      <c r="A14" s="19" t="s">
        <v>22</v>
      </c>
      <c r="B14" s="20"/>
      <c r="C14" s="20"/>
      <c r="D14" s="21"/>
      <c r="E14" s="16">
        <v>0</v>
      </c>
      <c r="F14" s="16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 x14ac:dyDescent="0.25">
      <c r="A15" s="19" t="s">
        <v>23</v>
      </c>
      <c r="B15" s="20"/>
      <c r="C15" s="20"/>
      <c r="D15" s="21"/>
      <c r="E15" s="16">
        <v>0</v>
      </c>
      <c r="F15" s="16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 x14ac:dyDescent="0.25">
      <c r="A16" s="19" t="s">
        <v>24</v>
      </c>
      <c r="B16" s="20"/>
      <c r="C16" s="20"/>
      <c r="D16" s="21"/>
      <c r="E16" s="16">
        <v>6012.2</v>
      </c>
      <c r="F16" s="16">
        <v>9382.1200000000008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 x14ac:dyDescent="0.25">
      <c r="A17" s="19" t="s">
        <v>25</v>
      </c>
      <c r="B17" s="20"/>
      <c r="C17" s="20"/>
      <c r="D17" s="21"/>
      <c r="E17" s="16">
        <v>2495000</v>
      </c>
      <c r="F17" s="16">
        <v>2750000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 x14ac:dyDescent="0.25">
      <c r="A18" s="19" t="s">
        <v>26</v>
      </c>
      <c r="B18" s="20"/>
      <c r="C18" s="20"/>
      <c r="D18" s="21"/>
      <c r="E18" s="16">
        <v>0</v>
      </c>
      <c r="F18" s="16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 x14ac:dyDescent="0.25">
      <c r="A19" s="19" t="s">
        <v>27</v>
      </c>
      <c r="B19" s="20"/>
      <c r="C19" s="20"/>
      <c r="D19" s="21"/>
      <c r="E19" s="16">
        <v>2828030.57</v>
      </c>
      <c r="F19" s="16">
        <v>3061562.23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 x14ac:dyDescent="0.25">
      <c r="A20" s="19" t="s">
        <v>28</v>
      </c>
      <c r="B20" s="20"/>
      <c r="C20" s="20"/>
      <c r="D20" s="21"/>
      <c r="E20" s="16">
        <v>77185.02</v>
      </c>
      <c r="F20" s="16">
        <v>78436.06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 x14ac:dyDescent="0.25">
      <c r="A21" s="19" t="s">
        <v>29</v>
      </c>
      <c r="B21" s="20"/>
      <c r="C21" s="20"/>
      <c r="D21" s="21"/>
      <c r="E21" s="16">
        <v>381380.07</v>
      </c>
      <c r="F21" s="16">
        <v>381615.49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 x14ac:dyDescent="0.25">
      <c r="A22" s="19" t="s">
        <v>30</v>
      </c>
      <c r="B22" s="20"/>
      <c r="C22" s="20"/>
      <c r="D22" s="21"/>
      <c r="E22" s="16">
        <v>378244.82</v>
      </c>
      <c r="F22" s="16">
        <v>486190.99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 x14ac:dyDescent="0.25">
      <c r="A23" s="19" t="s">
        <v>31</v>
      </c>
      <c r="B23" s="20"/>
      <c r="C23" s="20"/>
      <c r="D23" s="21"/>
      <c r="E23" s="16">
        <v>48884.67</v>
      </c>
      <c r="F23" s="16">
        <v>40489.67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 x14ac:dyDescent="0.25">
      <c r="A24" s="19" t="s">
        <v>32</v>
      </c>
      <c r="B24" s="20"/>
      <c r="C24" s="20"/>
      <c r="D24" s="21"/>
      <c r="E24" s="16">
        <v>1608340.88</v>
      </c>
      <c r="F24" s="16">
        <v>1757045.73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 x14ac:dyDescent="0.25">
      <c r="A25" s="19" t="s">
        <v>33</v>
      </c>
      <c r="B25" s="20"/>
      <c r="C25" s="20"/>
      <c r="D25" s="21"/>
      <c r="E25" s="16">
        <v>308449.32</v>
      </c>
      <c r="F25" s="16">
        <v>278323.08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 x14ac:dyDescent="0.25">
      <c r="A26" s="19" t="s">
        <v>34</v>
      </c>
      <c r="B26" s="20"/>
      <c r="C26" s="20"/>
      <c r="D26" s="21"/>
      <c r="E26" s="16">
        <v>21127.77</v>
      </c>
      <c r="F26" s="16">
        <v>31014.75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 x14ac:dyDescent="0.25">
      <c r="A27" s="19" t="s">
        <v>35</v>
      </c>
      <c r="B27" s="20"/>
      <c r="C27" s="20"/>
      <c r="D27" s="21"/>
      <c r="E27" s="16">
        <v>4418.0200000000004</v>
      </c>
      <c r="F27" s="16">
        <v>8446.4599999999991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 x14ac:dyDescent="0.25">
      <c r="A28" s="19" t="s">
        <v>36</v>
      </c>
      <c r="B28" s="20"/>
      <c r="C28" s="20"/>
      <c r="D28" s="21"/>
      <c r="E28" s="16">
        <v>0</v>
      </c>
      <c r="F28" s="16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 x14ac:dyDescent="0.25">
      <c r="A29" s="19" t="s">
        <v>37</v>
      </c>
      <c r="B29" s="20"/>
      <c r="C29" s="20"/>
      <c r="D29" s="21"/>
      <c r="E29" s="16">
        <v>0</v>
      </c>
      <c r="F29" s="16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 x14ac:dyDescent="0.25">
      <c r="A30" s="19" t="s">
        <v>38</v>
      </c>
      <c r="B30" s="20"/>
      <c r="C30" s="20"/>
      <c r="D30" s="21"/>
      <c r="E30" s="16">
        <v>-71386.38</v>
      </c>
      <c r="F30" s="16">
        <v>-79496.899999999994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 x14ac:dyDescent="0.25">
      <c r="A31" s="19" t="s">
        <v>39</v>
      </c>
      <c r="B31" s="20"/>
      <c r="C31" s="20"/>
      <c r="D31" s="21"/>
      <c r="E31" s="16">
        <v>63004.43</v>
      </c>
      <c r="F31" s="16">
        <v>65736.72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 x14ac:dyDescent="0.25">
      <c r="A32" s="19" t="s">
        <v>40</v>
      </c>
      <c r="B32" s="20"/>
      <c r="C32" s="20"/>
      <c r="D32" s="21"/>
      <c r="E32" s="16">
        <v>0</v>
      </c>
      <c r="F32" s="16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 x14ac:dyDescent="0.25">
      <c r="A33" s="19" t="s">
        <v>41</v>
      </c>
      <c r="B33" s="20"/>
      <c r="C33" s="20"/>
      <c r="D33" s="21"/>
      <c r="E33" s="16">
        <v>0</v>
      </c>
      <c r="F33" s="16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 x14ac:dyDescent="0.25">
      <c r="A34" s="19" t="s">
        <v>42</v>
      </c>
      <c r="B34" s="20"/>
      <c r="C34" s="20"/>
      <c r="D34" s="21"/>
      <c r="E34" s="16">
        <v>63004.43</v>
      </c>
      <c r="F34" s="16">
        <v>65736.72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 x14ac:dyDescent="0.25">
      <c r="A35" s="19" t="s">
        <v>43</v>
      </c>
      <c r="B35" s="20"/>
      <c r="C35" s="20"/>
      <c r="D35" s="21"/>
      <c r="E35" s="16">
        <v>1149.6500000000001</v>
      </c>
      <c r="F35" s="16">
        <v>2102.62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 x14ac:dyDescent="0.25">
      <c r="A36" s="19" t="s">
        <v>44</v>
      </c>
      <c r="B36" s="20"/>
      <c r="C36" s="20"/>
      <c r="D36" s="21"/>
      <c r="E36" s="16">
        <v>0</v>
      </c>
      <c r="F36" s="16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 x14ac:dyDescent="0.25">
      <c r="A37" s="19" t="s">
        <v>45</v>
      </c>
      <c r="B37" s="20"/>
      <c r="C37" s="20"/>
      <c r="D37" s="21"/>
      <c r="E37" s="16">
        <v>1149.6500000000001</v>
      </c>
      <c r="F37" s="16">
        <v>2102.62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 x14ac:dyDescent="0.25">
      <c r="A38" s="19" t="s">
        <v>46</v>
      </c>
      <c r="B38" s="20"/>
      <c r="C38" s="20"/>
      <c r="D38" s="21"/>
      <c r="E38" s="16">
        <v>-9531.6</v>
      </c>
      <c r="F38" s="16">
        <v>-15862.8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 x14ac:dyDescent="0.25">
      <c r="A39" s="19" t="s">
        <v>47</v>
      </c>
      <c r="B39" s="20"/>
      <c r="C39" s="20"/>
      <c r="D39" s="21"/>
      <c r="E39" s="16">
        <v>170.18</v>
      </c>
      <c r="F39" s="16">
        <v>12.19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 x14ac:dyDescent="0.25">
      <c r="A40" s="19" t="s">
        <v>48</v>
      </c>
      <c r="B40" s="20"/>
      <c r="C40" s="20"/>
      <c r="D40" s="21"/>
      <c r="E40" s="16">
        <v>0</v>
      </c>
      <c r="F40" s="16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 x14ac:dyDescent="0.25">
      <c r="A41" s="19" t="s">
        <v>49</v>
      </c>
      <c r="B41" s="20"/>
      <c r="C41" s="20"/>
      <c r="D41" s="21"/>
      <c r="E41" s="16">
        <v>170.18</v>
      </c>
      <c r="F41" s="16">
        <v>12.19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 x14ac:dyDescent="0.25">
      <c r="A42" s="19" t="s">
        <v>50</v>
      </c>
      <c r="B42" s="20"/>
      <c r="C42" s="20"/>
      <c r="D42" s="21"/>
      <c r="E42" s="16">
        <v>0</v>
      </c>
      <c r="F42" s="16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 x14ac:dyDescent="0.25">
      <c r="A43" s="19" t="s">
        <v>51</v>
      </c>
      <c r="B43" s="20"/>
      <c r="C43" s="20"/>
      <c r="D43" s="21"/>
      <c r="E43" s="16">
        <v>255.99</v>
      </c>
      <c r="F43" s="16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 x14ac:dyDescent="0.25">
      <c r="A44" s="19" t="s">
        <v>52</v>
      </c>
      <c r="B44" s="20"/>
      <c r="C44" s="20"/>
      <c r="D44" s="21"/>
      <c r="E44" s="16">
        <v>255.99</v>
      </c>
      <c r="F44" s="16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 x14ac:dyDescent="0.25">
      <c r="A45" s="19" t="s">
        <v>53</v>
      </c>
      <c r="B45" s="20"/>
      <c r="C45" s="20"/>
      <c r="D45" s="21"/>
      <c r="E45" s="16">
        <v>0</v>
      </c>
      <c r="F45" s="16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 x14ac:dyDescent="0.25">
      <c r="A46" s="19" t="s">
        <v>54</v>
      </c>
      <c r="B46" s="20"/>
      <c r="C46" s="20"/>
      <c r="D46" s="21"/>
      <c r="E46" s="16">
        <v>-9617.41</v>
      </c>
      <c r="F46" s="16">
        <v>-15850.61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 x14ac:dyDescent="0.25">
      <c r="A47" s="19" t="s">
        <v>55</v>
      </c>
      <c r="B47" s="20"/>
      <c r="C47" s="20"/>
      <c r="D47" s="21"/>
      <c r="E47" s="16">
        <v>0</v>
      </c>
      <c r="F47" s="16">
        <v>1829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 x14ac:dyDescent="0.25">
      <c r="A48" s="19" t="s">
        <v>56</v>
      </c>
      <c r="B48" s="20"/>
      <c r="C48" s="20"/>
      <c r="D48" s="21"/>
      <c r="E48" s="16">
        <v>0</v>
      </c>
      <c r="F48" s="16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 x14ac:dyDescent="0.25">
      <c r="A49" s="19" t="s">
        <v>57</v>
      </c>
      <c r="B49" s="20"/>
      <c r="C49" s="20"/>
      <c r="D49" s="21"/>
      <c r="E49" s="16">
        <v>-9617.41</v>
      </c>
      <c r="F49" s="16">
        <v>-17679.61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 x14ac:dyDescent="0.25">
      <c r="A50" s="7"/>
      <c r="B50" s="7"/>
      <c r="C50" s="7"/>
      <c r="D50" s="7"/>
      <c r="E50" s="8"/>
      <c r="F50" s="9"/>
      <c r="G50" s="2"/>
      <c r="H50" s="2"/>
      <c r="I50" s="2"/>
      <c r="J50" s="2"/>
      <c r="K50" s="2"/>
      <c r="L50" s="2"/>
      <c r="M50" s="2"/>
    </row>
    <row r="51" spans="1:13" ht="13.5" hidden="1" customHeight="1" x14ac:dyDescent="0.25">
      <c r="A51" s="46" t="s">
        <v>9</v>
      </c>
      <c r="B51" s="46"/>
      <c r="C51" s="46"/>
      <c r="D51" s="46"/>
      <c r="E51" s="5"/>
      <c r="F51" s="5"/>
      <c r="G51" s="17">
        <v>2021</v>
      </c>
    </row>
    <row r="52" spans="1:13" ht="15" customHeight="1" x14ac:dyDescent="0.25">
      <c r="A52" s="46"/>
      <c r="B52" s="46"/>
      <c r="C52" s="46"/>
      <c r="D52" s="46"/>
      <c r="E52" s="10"/>
      <c r="F52" s="18">
        <v>0</v>
      </c>
      <c r="G52" s="2" t="b">
        <v>0</v>
      </c>
    </row>
    <row r="53" spans="1:13" ht="15" customHeight="1" x14ac:dyDescent="0.25">
      <c r="A53" s="11"/>
      <c r="B53" s="11" t="s">
        <v>60</v>
      </c>
      <c r="C53" s="11"/>
      <c r="D53" s="11"/>
      <c r="E53" s="12" t="s">
        <v>61</v>
      </c>
      <c r="F53" s="12"/>
      <c r="G53" s="2"/>
    </row>
    <row r="54" spans="1:13" ht="36" customHeight="1" x14ac:dyDescent="0.25">
      <c r="A54" s="37" t="s">
        <v>10</v>
      </c>
      <c r="B54" s="37"/>
      <c r="C54" s="37" t="s">
        <v>58</v>
      </c>
      <c r="D54" s="37"/>
      <c r="E54" s="37" t="s">
        <v>12</v>
      </c>
      <c r="F54" s="38"/>
      <c r="G54" s="2" t="s">
        <v>11</v>
      </c>
    </row>
    <row r="55" spans="1:13" ht="15" customHeight="1" x14ac:dyDescent="0.25"/>
    <row r="56" spans="1:13" ht="15" customHeight="1" x14ac:dyDescent="0.25"/>
    <row r="57" spans="1:13" ht="15" customHeight="1" x14ac:dyDescent="0.25"/>
    <row r="58" spans="1:13" ht="15" customHeight="1" x14ac:dyDescent="0.25"/>
    <row r="59" spans="1:13" ht="15" customHeight="1" x14ac:dyDescent="0.25"/>
    <row r="60" spans="1:13" ht="15" customHeight="1" x14ac:dyDescent="0.25"/>
    <row r="61" spans="1:13" ht="15" customHeight="1" x14ac:dyDescent="0.25"/>
    <row r="62" spans="1:13" ht="15" customHeight="1" x14ac:dyDescent="0.25"/>
    <row r="63" spans="1:13" ht="15" customHeight="1" x14ac:dyDescent="0.25"/>
    <row r="64" spans="1:13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13:D13"/>
    <mergeCell ref="A14:D14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dxfId="5" priority="11">
      <formula>$G12</formula>
    </cfRule>
  </conditionalFormatting>
  <conditionalFormatting sqref="E12:E49">
    <cfRule type="expression" dxfId="4" priority="10">
      <formula>AND($G$3,$E12=0)</formula>
    </cfRule>
  </conditionalFormatting>
  <conditionalFormatting sqref="F12:F49">
    <cfRule type="expression" dxfId="3" priority="9">
      <formula>AND($G$3,$F12=0)</formula>
    </cfRule>
  </conditionalFormatting>
  <conditionalFormatting sqref="F52">
    <cfRule type="expression" dxfId="2" priority="7">
      <formula>OR($G52=FALSE,AND($G$3,$F52=0))</formula>
    </cfRule>
  </conditionalFormatting>
  <conditionalFormatting sqref="E7">
    <cfRule type="expression" dxfId="1" priority="1">
      <formula>$G7&lt;2018</formula>
    </cfRule>
  </conditionalFormatting>
  <conditionalFormatting sqref="F7">
    <cfRule type="expression" dxfId="0" priority="2">
      <formula>$G7&lt;2018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&amp;"Calibri"&amp;8Finanse VULCAN wersja 22.01.0003.31765, VULCAN sp. z o.o., licencja: gryfino, Centrum Usług Wspólnych, ul. Niepodległości 20, 74-100 Gryfino&amp;C&amp;"Calibri"&amp;8Strona &amp;P z &amp;N
&amp;R
&amp;"Calibri"&amp;8</oddFooter>
  </headerFooter>
  <ignoredErrors>
    <ignoredError sqref="A2:H52 B54 D54:H54 A1:C1 E1:H1 A53 C53:D53 F53:H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GDK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Finanse VULCAN wersja 22.01.0003.31765</dc:creator>
  <cp:keywords/>
  <dc:description/>
  <cp:lastModifiedBy>Księgowa</cp:lastModifiedBy>
  <cp:lastPrinted>2017-03-30T11:54:44Z</cp:lastPrinted>
  <dcterms:created xsi:type="dcterms:W3CDTF">2017-03-27T06:22:35Z</dcterms:created>
  <dcterms:modified xsi:type="dcterms:W3CDTF">2022-05-10T11:13:37Z</dcterms:modified>
  <cp:category/>
</cp:coreProperties>
</file>