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35" windowWidth="23640" windowHeight="9795" activeTab="5"/>
  </bookViews>
  <sheets>
    <sheet name="Arkusz1" sheetId="1" r:id="rId1"/>
    <sheet name="Arkusz2" sheetId="4" r:id="rId2"/>
    <sheet name="Arkusz3" sheetId="5" r:id="rId3"/>
    <sheet name="Arkusz3 (2)" sheetId="6" r:id="rId4"/>
    <sheet name="9.11.2021" sheetId="7" r:id="rId5"/>
    <sheet name="WRRR" sheetId="8" r:id="rId6"/>
  </sheets>
  <calcPr calcId="125725"/>
</workbook>
</file>

<file path=xl/calcChain.xml><?xml version="1.0" encoding="utf-8"?>
<calcChain xmlns="http://schemas.openxmlformats.org/spreadsheetml/2006/main">
  <c r="F5" i="8"/>
  <c r="F8"/>
  <c r="F11" i="7"/>
  <c r="F17"/>
  <c r="F25"/>
  <c r="F9"/>
  <c r="F7"/>
  <c r="F5"/>
  <c r="F16" i="6"/>
  <c r="F9"/>
  <c r="F7"/>
  <c r="F5"/>
  <c r="F3"/>
  <c r="F18" i="5"/>
  <c r="F11"/>
  <c r="F9"/>
  <c r="F7"/>
  <c r="F5"/>
  <c r="F3"/>
  <c r="F4"/>
  <c r="F7" i="4"/>
</calcChain>
</file>

<file path=xl/sharedStrings.xml><?xml version="1.0" encoding="utf-8"?>
<sst xmlns="http://schemas.openxmlformats.org/spreadsheetml/2006/main" count="138" uniqueCount="34">
  <si>
    <t>§</t>
  </si>
  <si>
    <t>Opis</t>
  </si>
  <si>
    <t>Rok</t>
  </si>
  <si>
    <t>DOCHODY</t>
  </si>
  <si>
    <t>WYDATKI</t>
  </si>
  <si>
    <t>Kwota</t>
  </si>
  <si>
    <t>Stan środków obrotowych na początek roku 2020</t>
  </si>
  <si>
    <t>Środki na dofinansowanie własnych inwestycji gmin, powiatów (związków gmin, związków powiatowo-gminnych, związków powiatów), samorządów województw, pozyskane z innych źródeł</t>
  </si>
  <si>
    <t>Dział</t>
  </si>
  <si>
    <t>Rozdział</t>
  </si>
  <si>
    <t>Budowa ścieżki rowerowej Wełtyń-Gardno</t>
  </si>
  <si>
    <t>Budowa przedszkola z oddziałami żłobka</t>
  </si>
  <si>
    <t>Stan środków obrotowych na koniec roku 2022</t>
  </si>
  <si>
    <t>Rozbudowa cmentarza komunalnego                                          wraz z modernizacją alejek</t>
  </si>
  <si>
    <t>Budowa hali sportowo-widowiskowej przy ul. Niepodległości w Gryfinie</t>
  </si>
  <si>
    <t>Budowa ścieżki rowerowej Gryfino-Wełtyń</t>
  </si>
  <si>
    <t>Budowa i przebudowa drogi gminnej nr 412503Z,       tj. ul. Energetyków i ul. T. Kościuszki w Gryfinie</t>
  </si>
  <si>
    <t>Budowa hali widowiskowo-sportowej</t>
  </si>
  <si>
    <t>Budowa przedszkola z oddziałem żłobkowym</t>
  </si>
  <si>
    <t>Budowa budynków mieszkalnych w Nowym Czarnowie</t>
  </si>
  <si>
    <t>DOCHODY 2020</t>
  </si>
  <si>
    <t>WYDATKI 2020</t>
  </si>
  <si>
    <t>DOCHODY 2021</t>
  </si>
  <si>
    <t>WYDATKI 2021</t>
  </si>
  <si>
    <t>WYDATKI 2022</t>
  </si>
  <si>
    <t>DOCHODY OGÓŁEM</t>
  </si>
  <si>
    <t>WYDATKI OGÓŁEM</t>
  </si>
  <si>
    <t>WYDATKI 2023</t>
  </si>
  <si>
    <t>Przebudowa Aquaparku Laguna w Gryfinie</t>
  </si>
  <si>
    <t>Przebudowa dróg Lokalnych łączących centrum przesiadkowe w Gryfinie z siecią TEN-T</t>
  </si>
  <si>
    <t>Budowa dróg wewnętrznych wraz z przyległymi ciągami pieszymi oraz budową infrastruktury kanalizacyjnej w Gryfinie</t>
  </si>
  <si>
    <t>Plan finansowy dla rachunku środków pochodzących</t>
  </si>
  <si>
    <t xml:space="preserve"> z Rządowego Funduszu Inwestycji Lokalnych</t>
  </si>
  <si>
    <t>Kwota [zł]</t>
  </si>
</sst>
</file>

<file path=xl/styles.xml><?xml version="1.0" encoding="utf-8"?>
<styleSheet xmlns="http://schemas.openxmlformats.org/spreadsheetml/2006/main">
  <fonts count="9">
    <font>
      <sz val="11"/>
      <color theme="1"/>
      <name val="Czcionka tekstu podstawowego"/>
      <family val="2"/>
      <charset val="238"/>
    </font>
    <font>
      <sz val="10"/>
      <color theme="1"/>
      <name val="Fira Sans"/>
      <family val="2"/>
      <charset val="238"/>
    </font>
    <font>
      <b/>
      <sz val="10"/>
      <color theme="1"/>
      <name val="Fira Sans"/>
      <family val="2"/>
      <charset val="238"/>
    </font>
    <font>
      <b/>
      <sz val="10"/>
      <color theme="1"/>
      <name val="Czcionka tekstu podstawowego"/>
      <charset val="238"/>
    </font>
    <font>
      <sz val="10"/>
      <color rgb="FF000000"/>
      <name val="Fira Sans"/>
      <family val="2"/>
      <charset val="238"/>
    </font>
    <font>
      <sz val="11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  <font>
      <b/>
      <sz val="11"/>
      <color theme="1"/>
      <name val="Czcionka tekstu podstawowego"/>
      <charset val="238"/>
    </font>
    <font>
      <sz val="11"/>
      <color rgb="FF000000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9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2" fillId="0" borderId="16" xfId="0" applyNumberFormat="1" applyFont="1" applyBorder="1" applyAlignment="1">
      <alignment vertical="center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" fontId="1" fillId="0" borderId="27" xfId="0" applyNumberFormat="1" applyFont="1" applyBorder="1" applyAlignment="1">
      <alignment vertical="center"/>
    </xf>
    <xf numFmtId="2" fontId="1" fillId="0" borderId="27" xfId="0" applyNumberFormat="1" applyFont="1" applyBorder="1"/>
    <xf numFmtId="4" fontId="1" fillId="0" borderId="29" xfId="0" applyNumberFormat="1" applyFont="1" applyBorder="1" applyAlignment="1">
      <alignment vertical="center"/>
    </xf>
    <xf numFmtId="4" fontId="1" fillId="0" borderId="30" xfId="0" applyNumberFormat="1" applyFont="1" applyBorder="1" applyAlignment="1">
      <alignment vertical="center"/>
    </xf>
    <xf numFmtId="4" fontId="1" fillId="0" borderId="31" xfId="0" applyNumberFormat="1" applyFont="1" applyBorder="1" applyAlignment="1">
      <alignment vertical="center"/>
    </xf>
    <xf numFmtId="0" fontId="1" fillId="0" borderId="0" xfId="0" applyFont="1" applyBorder="1"/>
    <xf numFmtId="0" fontId="4" fillId="0" borderId="8" xfId="0" applyFont="1" applyBorder="1" applyAlignment="1">
      <alignment wrapText="1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wrapText="1"/>
    </xf>
    <xf numFmtId="0" fontId="1" fillId="0" borderId="8" xfId="0" applyFont="1" applyBorder="1"/>
    <xf numFmtId="0" fontId="1" fillId="0" borderId="8" xfId="0" applyFont="1" applyBorder="1" applyAlignment="1">
      <alignment vertical="center"/>
    </xf>
    <xf numFmtId="4" fontId="1" fillId="0" borderId="0" xfId="0" applyNumberFormat="1" applyFont="1" applyBorder="1"/>
    <xf numFmtId="0" fontId="1" fillId="0" borderId="9" xfId="0" applyFont="1" applyBorder="1" applyAlignment="1">
      <alignment vertical="center" wrapText="1"/>
    </xf>
    <xf numFmtId="0" fontId="1" fillId="0" borderId="18" xfId="0" applyFont="1" applyBorder="1" applyAlignment="1">
      <alignment vertical="center"/>
    </xf>
    <xf numFmtId="0" fontId="1" fillId="0" borderId="7" xfId="0" applyFont="1" applyBorder="1"/>
    <xf numFmtId="0" fontId="1" fillId="0" borderId="32" xfId="0" applyFont="1" applyBorder="1" applyAlignment="1">
      <alignment vertical="center" wrapText="1"/>
    </xf>
    <xf numFmtId="0" fontId="1" fillId="0" borderId="18" xfId="0" applyFont="1" applyBorder="1"/>
    <xf numFmtId="2" fontId="1" fillId="0" borderId="35" xfId="0" applyNumberFormat="1" applyFont="1" applyBorder="1"/>
    <xf numFmtId="0" fontId="1" fillId="0" borderId="36" xfId="0" applyFont="1" applyBorder="1" applyAlignment="1">
      <alignment horizontal="center" vertical="center"/>
    </xf>
    <xf numFmtId="4" fontId="2" fillId="0" borderId="16" xfId="0" applyNumberFormat="1" applyFont="1" applyFill="1" applyBorder="1" applyAlignment="1">
      <alignment vertical="center"/>
    </xf>
    <xf numFmtId="4" fontId="1" fillId="0" borderId="27" xfId="0" applyNumberFormat="1" applyFont="1" applyFill="1" applyBorder="1" applyAlignment="1">
      <alignment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4" fontId="1" fillId="0" borderId="9" xfId="0" applyNumberFormat="1" applyFont="1" applyFill="1" applyBorder="1" applyAlignment="1">
      <alignment vertical="center"/>
    </xf>
    <xf numFmtId="4" fontId="1" fillId="0" borderId="32" xfId="0" applyNumberFormat="1" applyFont="1" applyFill="1" applyBorder="1" applyAlignment="1">
      <alignment vertical="center"/>
    </xf>
    <xf numFmtId="4" fontId="1" fillId="0" borderId="7" xfId="0" applyNumberFormat="1" applyFont="1" applyFill="1" applyBorder="1" applyAlignment="1">
      <alignment vertical="center"/>
    </xf>
    <xf numFmtId="4" fontId="1" fillId="0" borderId="46" xfId="0" applyNumberFormat="1" applyFont="1" applyFill="1" applyBorder="1" applyAlignment="1">
      <alignment vertical="center"/>
    </xf>
    <xf numFmtId="4" fontId="1" fillId="0" borderId="46" xfId="0" applyNumberFormat="1" applyFont="1" applyBorder="1" applyAlignment="1">
      <alignment vertical="center"/>
    </xf>
    <xf numFmtId="4" fontId="2" fillId="0" borderId="18" xfId="0" applyNumberFormat="1" applyFont="1" applyFill="1" applyBorder="1" applyAlignment="1">
      <alignment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2" fillId="0" borderId="56" xfId="0" applyFont="1" applyBorder="1" applyAlignment="1">
      <alignment vertical="center"/>
    </xf>
    <xf numFmtId="0" fontId="2" fillId="0" borderId="65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1" fillId="0" borderId="68" xfId="0" applyFont="1" applyBorder="1"/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5" xfId="0" applyFont="1" applyBorder="1"/>
    <xf numFmtId="0" fontId="1" fillId="0" borderId="52" xfId="0" applyFont="1" applyBorder="1"/>
    <xf numFmtId="0" fontId="1" fillId="0" borderId="52" xfId="0" applyFont="1" applyBorder="1" applyAlignment="1"/>
    <xf numFmtId="0" fontId="2" fillId="0" borderId="6" xfId="0" applyFont="1" applyBorder="1" applyAlignment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6" xfId="0" applyFont="1" applyBorder="1"/>
    <xf numFmtId="0" fontId="2" fillId="0" borderId="66" xfId="0" applyFont="1" applyBorder="1" applyAlignment="1">
      <alignment horizontal="center" vertical="center"/>
    </xf>
    <xf numFmtId="0" fontId="1" fillId="0" borderId="63" xfId="0" applyFont="1" applyBorder="1"/>
    <xf numFmtId="0" fontId="1" fillId="0" borderId="70" xfId="0" applyFont="1" applyBorder="1"/>
    <xf numFmtId="0" fontId="1" fillId="0" borderId="57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4" fontId="2" fillId="0" borderId="60" xfId="0" applyNumberFormat="1" applyFont="1" applyBorder="1" applyAlignment="1">
      <alignment vertical="center"/>
    </xf>
    <xf numFmtId="4" fontId="1" fillId="0" borderId="61" xfId="0" applyNumberFormat="1" applyFont="1" applyFill="1" applyBorder="1" applyAlignment="1">
      <alignment vertical="center"/>
    </xf>
    <xf numFmtId="4" fontId="2" fillId="0" borderId="61" xfId="0" applyNumberFormat="1" applyFont="1" applyBorder="1" applyAlignment="1">
      <alignment vertical="center"/>
    </xf>
    <xf numFmtId="4" fontId="1" fillId="0" borderId="67" xfId="0" applyNumberFormat="1" applyFont="1" applyFill="1" applyBorder="1" applyAlignment="1">
      <alignment vertical="center"/>
    </xf>
    <xf numFmtId="4" fontId="1" fillId="0" borderId="62" xfId="0" applyNumberFormat="1" applyFont="1" applyFill="1" applyBorder="1" applyAlignment="1">
      <alignment vertical="center"/>
    </xf>
    <xf numFmtId="4" fontId="1" fillId="0" borderId="72" xfId="0" applyNumberFormat="1" applyFont="1" applyFill="1" applyBorder="1" applyAlignment="1">
      <alignment vertical="center"/>
    </xf>
    <xf numFmtId="4" fontId="1" fillId="0" borderId="53" xfId="0" applyNumberFormat="1" applyFont="1" applyBorder="1" applyAlignment="1">
      <alignment vertical="center"/>
    </xf>
    <xf numFmtId="0" fontId="4" fillId="0" borderId="61" xfId="0" applyFont="1" applyBorder="1" applyAlignment="1">
      <alignment vertical="center" wrapText="1"/>
    </xf>
    <xf numFmtId="0" fontId="1" fillId="0" borderId="62" xfId="0" applyFont="1" applyBorder="1" applyAlignment="1">
      <alignment wrapText="1"/>
    </xf>
    <xf numFmtId="0" fontId="1" fillId="0" borderId="71" xfId="0" applyFont="1" applyBorder="1" applyAlignment="1">
      <alignment horizontal="center" vertical="center"/>
    </xf>
    <xf numFmtId="0" fontId="4" fillId="0" borderId="72" xfId="0" applyFont="1" applyBorder="1" applyAlignment="1">
      <alignment vertical="center" wrapText="1"/>
    </xf>
    <xf numFmtId="0" fontId="1" fillId="0" borderId="61" xfId="0" applyFont="1" applyBorder="1" applyAlignment="1">
      <alignment vertical="center" wrapText="1"/>
    </xf>
    <xf numFmtId="0" fontId="1" fillId="0" borderId="61" xfId="0" applyFont="1" applyBorder="1"/>
    <xf numFmtId="0" fontId="1" fillId="0" borderId="62" xfId="0" applyFont="1" applyBorder="1" applyAlignment="1">
      <alignment vertical="center"/>
    </xf>
    <xf numFmtId="0" fontId="5" fillId="0" borderId="0" xfId="0" applyFont="1" applyFill="1"/>
    <xf numFmtId="0" fontId="5" fillId="0" borderId="0" xfId="0" applyFont="1"/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5" xfId="0" applyFont="1" applyFill="1" applyBorder="1"/>
    <xf numFmtId="0" fontId="6" fillId="0" borderId="52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4" fontId="6" fillId="0" borderId="6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73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wrapText="1"/>
    </xf>
    <xf numFmtId="0" fontId="8" fillId="0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4" fontId="5" fillId="0" borderId="0" xfId="0" applyNumberFormat="1" applyFont="1" applyFill="1"/>
    <xf numFmtId="0" fontId="5" fillId="0" borderId="0" xfId="0" applyFont="1" applyFill="1" applyBorder="1"/>
    <xf numFmtId="4" fontId="5" fillId="0" borderId="0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74" xfId="0" applyFont="1" applyFill="1" applyBorder="1" applyAlignment="1">
      <alignment horizontal="center" vertical="center"/>
    </xf>
    <xf numFmtId="0" fontId="5" fillId="0" borderId="59" xfId="0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/>
    </xf>
    <xf numFmtId="0" fontId="5" fillId="0" borderId="76" xfId="0" applyFont="1" applyFill="1" applyBorder="1" applyAlignment="1">
      <alignment horizontal="center" vertical="center"/>
    </xf>
    <xf numFmtId="0" fontId="5" fillId="0" borderId="77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vertical="center"/>
    </xf>
    <xf numFmtId="0" fontId="5" fillId="0" borderId="78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/>
    </xf>
    <xf numFmtId="0" fontId="5" fillId="0" borderId="79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8" fillId="0" borderId="65" xfId="0" applyFont="1" applyFill="1" applyBorder="1" applyAlignment="1">
      <alignment vertical="center" wrapText="1"/>
    </xf>
    <xf numFmtId="0" fontId="5" fillId="0" borderId="65" xfId="0" applyFont="1" applyFill="1" applyBorder="1" applyAlignment="1">
      <alignment wrapText="1"/>
    </xf>
    <xf numFmtId="0" fontId="5" fillId="0" borderId="80" xfId="0" applyFont="1" applyFill="1" applyBorder="1"/>
    <xf numFmtId="0" fontId="5" fillId="0" borderId="5" xfId="0" applyFont="1" applyFill="1" applyBorder="1" applyAlignment="1">
      <alignment vertical="center" wrapText="1"/>
    </xf>
    <xf numFmtId="0" fontId="5" fillId="0" borderId="71" xfId="0" applyFont="1" applyFill="1" applyBorder="1" applyAlignment="1">
      <alignment vertical="center"/>
    </xf>
    <xf numFmtId="0" fontId="5" fillId="0" borderId="80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/>
    </xf>
    <xf numFmtId="0" fontId="5" fillId="0" borderId="81" xfId="0" applyFont="1" applyFill="1" applyBorder="1" applyAlignment="1">
      <alignment vertical="center" wrapText="1"/>
    </xf>
    <xf numFmtId="4" fontId="6" fillId="0" borderId="82" xfId="0" applyNumberFormat="1" applyFont="1" applyFill="1" applyBorder="1" applyAlignment="1">
      <alignment vertical="center"/>
    </xf>
    <xf numFmtId="4" fontId="5" fillId="0" borderId="53" xfId="0" applyNumberFormat="1" applyFont="1" applyFill="1" applyBorder="1" applyAlignment="1">
      <alignment vertical="center"/>
    </xf>
    <xf numFmtId="4" fontId="5" fillId="0" borderId="60" xfId="0" applyNumberFormat="1" applyFont="1" applyFill="1" applyBorder="1" applyAlignment="1">
      <alignment vertical="center"/>
    </xf>
    <xf numFmtId="4" fontId="5" fillId="0" borderId="61" xfId="0" applyNumberFormat="1" applyFont="1" applyFill="1" applyBorder="1" applyAlignment="1">
      <alignment vertical="center"/>
    </xf>
    <xf numFmtId="4" fontId="5" fillId="0" borderId="62" xfId="0" applyNumberFormat="1" applyFont="1" applyFill="1" applyBorder="1" applyAlignment="1">
      <alignment vertical="center"/>
    </xf>
    <xf numFmtId="4" fontId="5" fillId="0" borderId="67" xfId="0" applyNumberFormat="1" applyFont="1" applyFill="1" applyBorder="1" applyAlignment="1">
      <alignment vertical="center"/>
    </xf>
    <xf numFmtId="0" fontId="6" fillId="0" borderId="53" xfId="0" applyFont="1" applyFill="1" applyBorder="1" applyAlignment="1">
      <alignment horizontal="center" vertical="center"/>
    </xf>
    <xf numFmtId="0" fontId="6" fillId="0" borderId="77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center"/>
    </xf>
    <xf numFmtId="0" fontId="6" fillId="0" borderId="6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4" fillId="0" borderId="9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6" fillId="0" borderId="7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/>
  <dimension ref="A1:F15"/>
  <sheetViews>
    <sheetView workbookViewId="0">
      <selection activeCell="A2" sqref="A2:F12"/>
    </sheetView>
  </sheetViews>
  <sheetFormatPr defaultRowHeight="12.75"/>
  <cols>
    <col min="1" max="2" width="5.25" style="1" customWidth="1"/>
    <col min="3" max="3" width="7.375" style="1" bestFit="1" customWidth="1"/>
    <col min="4" max="4" width="8.375" style="1" customWidth="1"/>
    <col min="5" max="5" width="38.75" style="1" customWidth="1"/>
    <col min="6" max="6" width="12.625" style="1" customWidth="1"/>
    <col min="7" max="16384" width="9" style="1"/>
  </cols>
  <sheetData>
    <row r="1" spans="1:6" ht="13.5" thickBot="1"/>
    <row r="2" spans="1:6" ht="17.25" customHeight="1" thickTop="1" thickBot="1">
      <c r="A2" s="16" t="s">
        <v>2</v>
      </c>
      <c r="B2" s="18" t="s">
        <v>8</v>
      </c>
      <c r="C2" s="4" t="s">
        <v>9</v>
      </c>
      <c r="D2" s="19" t="s">
        <v>0</v>
      </c>
      <c r="E2" s="16" t="s">
        <v>1</v>
      </c>
      <c r="F2" s="20" t="s">
        <v>5</v>
      </c>
    </row>
    <row r="3" spans="1:6" ht="16.5" customHeight="1" thickTop="1" thickBot="1">
      <c r="A3" s="175"/>
      <c r="B3" s="176"/>
      <c r="C3" s="176"/>
      <c r="D3" s="176"/>
      <c r="E3" s="28" t="s">
        <v>6</v>
      </c>
      <c r="F3" s="22">
        <v>0</v>
      </c>
    </row>
    <row r="4" spans="1:6" ht="22.5" customHeight="1" thickTop="1" thickBot="1">
      <c r="A4" s="169" t="s">
        <v>3</v>
      </c>
      <c r="B4" s="170"/>
      <c r="C4" s="170"/>
      <c r="D4" s="170"/>
      <c r="E4" s="171"/>
      <c r="F4" s="6">
        <v>13668058</v>
      </c>
    </row>
    <row r="5" spans="1:6" ht="65.25" thickTop="1" thickBot="1">
      <c r="A5" s="17">
        <v>2020</v>
      </c>
      <c r="B5" s="12">
        <v>758</v>
      </c>
      <c r="C5" s="7">
        <v>75814</v>
      </c>
      <c r="D5" s="8">
        <v>6290</v>
      </c>
      <c r="E5" s="27" t="s">
        <v>7</v>
      </c>
      <c r="F5" s="21">
        <v>13668058</v>
      </c>
    </row>
    <row r="6" spans="1:6" ht="24.75" customHeight="1" thickTop="1" thickBot="1">
      <c r="A6" s="169" t="s">
        <v>4</v>
      </c>
      <c r="B6" s="170"/>
      <c r="C6" s="170"/>
      <c r="D6" s="170"/>
      <c r="E6" s="171"/>
      <c r="F6" s="6">
        <v>13668058</v>
      </c>
    </row>
    <row r="7" spans="1:6" ht="27" thickTop="1" thickBot="1">
      <c r="A7" s="17">
        <v>2020</v>
      </c>
      <c r="B7" s="12">
        <v>926</v>
      </c>
      <c r="C7" s="7">
        <v>92601</v>
      </c>
      <c r="D7" s="8">
        <v>6050</v>
      </c>
      <c r="E7" s="29" t="s">
        <v>14</v>
      </c>
      <c r="F7" s="21">
        <v>1363675.98</v>
      </c>
    </row>
    <row r="8" spans="1:6" ht="26.25" thickTop="1">
      <c r="A8" s="172">
        <v>2021</v>
      </c>
      <c r="B8" s="13">
        <v>710</v>
      </c>
      <c r="C8" s="3">
        <v>71035</v>
      </c>
      <c r="D8" s="9">
        <v>6050</v>
      </c>
      <c r="E8" s="33" t="s">
        <v>13</v>
      </c>
      <c r="F8" s="23">
        <v>4104382.02</v>
      </c>
    </row>
    <row r="9" spans="1:6">
      <c r="A9" s="173"/>
      <c r="B9" s="14">
        <v>630</v>
      </c>
      <c r="C9" s="2">
        <v>63095</v>
      </c>
      <c r="D9" s="10">
        <v>6050</v>
      </c>
      <c r="E9" s="35" t="s">
        <v>10</v>
      </c>
      <c r="F9" s="24">
        <v>2500000</v>
      </c>
    </row>
    <row r="10" spans="1:6" ht="13.5" thickBot="1">
      <c r="A10" s="174"/>
      <c r="B10" s="15">
        <v>801</v>
      </c>
      <c r="C10" s="5">
        <v>80195</v>
      </c>
      <c r="D10" s="11">
        <v>6050</v>
      </c>
      <c r="E10" s="34" t="s">
        <v>11</v>
      </c>
      <c r="F10" s="25">
        <v>2000000</v>
      </c>
    </row>
    <row r="11" spans="1:6" ht="14.25" thickTop="1" thickBot="1">
      <c r="A11" s="17">
        <v>2022</v>
      </c>
      <c r="B11" s="12">
        <v>801</v>
      </c>
      <c r="C11" s="7">
        <v>80195</v>
      </c>
      <c r="D11" s="8">
        <v>6050</v>
      </c>
      <c r="E11" s="31" t="s">
        <v>11</v>
      </c>
      <c r="F11" s="21">
        <v>3700000</v>
      </c>
    </row>
    <row r="12" spans="1:6" ht="15" customHeight="1" thickTop="1" thickBot="1">
      <c r="A12" s="175"/>
      <c r="B12" s="176"/>
      <c r="C12" s="176"/>
      <c r="D12" s="176"/>
      <c r="E12" s="30" t="s">
        <v>12</v>
      </c>
      <c r="F12" s="22">
        <v>0</v>
      </c>
    </row>
    <row r="13" spans="1:6" ht="13.5" thickTop="1">
      <c r="D13" s="26"/>
      <c r="E13" s="26"/>
      <c r="F13" s="32"/>
    </row>
    <row r="14" spans="1:6">
      <c r="D14" s="26"/>
      <c r="E14" s="26"/>
      <c r="F14" s="26"/>
    </row>
    <row r="15" spans="1:6">
      <c r="D15" s="26"/>
      <c r="E15" s="26"/>
      <c r="F15" s="26"/>
    </row>
  </sheetData>
  <mergeCells count="5">
    <mergeCell ref="A4:E4"/>
    <mergeCell ref="A6:E6"/>
    <mergeCell ref="A8:A10"/>
    <mergeCell ref="A3:D3"/>
    <mergeCell ref="A12:D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4"/>
  <dimension ref="A1:J20"/>
  <sheetViews>
    <sheetView workbookViewId="0">
      <selection activeCell="E23" sqref="E23"/>
    </sheetView>
  </sheetViews>
  <sheetFormatPr defaultRowHeight="12.75"/>
  <cols>
    <col min="1" max="2" width="5.25" style="1" customWidth="1"/>
    <col min="3" max="3" width="7.375" style="1" bestFit="1" customWidth="1"/>
    <col min="4" max="4" width="8.375" style="1" customWidth="1"/>
    <col min="5" max="5" width="38.75" style="1" customWidth="1"/>
    <col min="6" max="6" width="12.625" style="1" customWidth="1"/>
    <col min="7" max="16384" width="9" style="1"/>
  </cols>
  <sheetData>
    <row r="1" spans="1:10" ht="13.5" thickBot="1"/>
    <row r="2" spans="1:10" ht="17.25" customHeight="1" thickTop="1" thickBot="1">
      <c r="A2" s="16" t="s">
        <v>2</v>
      </c>
      <c r="B2" s="18" t="s">
        <v>8</v>
      </c>
      <c r="C2" s="4" t="s">
        <v>9</v>
      </c>
      <c r="D2" s="19" t="s">
        <v>0</v>
      </c>
      <c r="E2" s="16" t="s">
        <v>1</v>
      </c>
      <c r="F2" s="20" t="s">
        <v>5</v>
      </c>
    </row>
    <row r="3" spans="1:10" ht="16.5" customHeight="1" thickTop="1" thickBot="1">
      <c r="A3" s="175"/>
      <c r="B3" s="176"/>
      <c r="C3" s="176"/>
      <c r="D3" s="176"/>
      <c r="E3" s="28" t="s">
        <v>6</v>
      </c>
      <c r="F3" s="22">
        <v>0</v>
      </c>
    </row>
    <row r="4" spans="1:10" ht="22.5" customHeight="1" thickTop="1" thickBot="1">
      <c r="A4" s="169" t="s">
        <v>3</v>
      </c>
      <c r="B4" s="170"/>
      <c r="C4" s="170"/>
      <c r="D4" s="170"/>
      <c r="E4" s="171"/>
      <c r="F4" s="40">
        <v>15668058</v>
      </c>
    </row>
    <row r="5" spans="1:10" ht="32.25" customHeight="1" thickTop="1">
      <c r="A5" s="59">
        <v>2020</v>
      </c>
      <c r="B5" s="57">
        <v>758</v>
      </c>
      <c r="C5" s="39">
        <v>75814</v>
      </c>
      <c r="D5" s="43">
        <v>6290</v>
      </c>
      <c r="E5" s="182" t="s">
        <v>7</v>
      </c>
      <c r="F5" s="51">
        <v>13668058</v>
      </c>
    </row>
    <row r="6" spans="1:10" ht="34.5" customHeight="1" thickBot="1">
      <c r="A6" s="60">
        <v>2021</v>
      </c>
      <c r="B6" s="58">
        <v>758</v>
      </c>
      <c r="C6" s="49">
        <v>75814</v>
      </c>
      <c r="D6" s="50">
        <v>6290</v>
      </c>
      <c r="E6" s="183"/>
      <c r="F6" s="54">
        <v>2000000</v>
      </c>
    </row>
    <row r="7" spans="1:10" ht="24.75" customHeight="1" thickTop="1" thickBot="1">
      <c r="A7" s="177" t="s">
        <v>4</v>
      </c>
      <c r="B7" s="178"/>
      <c r="C7" s="178"/>
      <c r="D7" s="178"/>
      <c r="E7" s="179"/>
      <c r="F7" s="56">
        <f>F8+F9+F10+F11+F12+F13+F14+F15+F16</f>
        <v>15668058</v>
      </c>
    </row>
    <row r="8" spans="1:10" ht="14.25" thickTop="1" thickBot="1">
      <c r="A8" s="17">
        <v>2020</v>
      </c>
      <c r="B8" s="12">
        <v>926</v>
      </c>
      <c r="C8" s="7">
        <v>92601</v>
      </c>
      <c r="D8" s="8">
        <v>6050</v>
      </c>
      <c r="E8" s="29" t="s">
        <v>17</v>
      </c>
      <c r="F8" s="41">
        <v>1363675.98</v>
      </c>
    </row>
    <row r="9" spans="1:10" ht="26.25" thickTop="1">
      <c r="A9" s="172">
        <v>2021</v>
      </c>
      <c r="B9" s="42">
        <v>710</v>
      </c>
      <c r="C9" s="39">
        <v>71035</v>
      </c>
      <c r="D9" s="43">
        <v>6050</v>
      </c>
      <c r="E9" s="33" t="s">
        <v>13</v>
      </c>
      <c r="F9" s="51">
        <v>1750256.11</v>
      </c>
    </row>
    <row r="10" spans="1:10" ht="25.5">
      <c r="A10" s="173"/>
      <c r="B10" s="44">
        <v>700</v>
      </c>
      <c r="C10" s="3">
        <v>70095</v>
      </c>
      <c r="D10" s="45">
        <v>6050</v>
      </c>
      <c r="E10" s="36" t="s">
        <v>19</v>
      </c>
      <c r="F10" s="52">
        <v>2000000</v>
      </c>
    </row>
    <row r="11" spans="1:10" ht="25.5">
      <c r="A11" s="173"/>
      <c r="B11" s="44">
        <v>600</v>
      </c>
      <c r="C11" s="3">
        <v>60016</v>
      </c>
      <c r="D11" s="45">
        <v>6330</v>
      </c>
      <c r="E11" s="36" t="s">
        <v>16</v>
      </c>
      <c r="F11" s="52">
        <v>746507.02</v>
      </c>
    </row>
    <row r="12" spans="1:10">
      <c r="A12" s="173"/>
      <c r="B12" s="46">
        <v>630</v>
      </c>
      <c r="C12" s="2">
        <v>63095</v>
      </c>
      <c r="D12" s="47">
        <v>6050</v>
      </c>
      <c r="E12" s="35" t="s">
        <v>15</v>
      </c>
      <c r="F12" s="52">
        <v>2095558.6</v>
      </c>
    </row>
    <row r="13" spans="1:10">
      <c r="A13" s="173"/>
      <c r="B13" s="46">
        <v>630</v>
      </c>
      <c r="C13" s="2">
        <v>63095</v>
      </c>
      <c r="D13" s="47">
        <v>6050</v>
      </c>
      <c r="E13" s="35" t="s">
        <v>10</v>
      </c>
      <c r="F13" s="53">
        <v>404441.4</v>
      </c>
      <c r="J13" s="26"/>
    </row>
    <row r="14" spans="1:10" ht="13.5" thickBot="1">
      <c r="A14" s="174"/>
      <c r="B14" s="48">
        <v>801</v>
      </c>
      <c r="C14" s="49">
        <v>80195</v>
      </c>
      <c r="D14" s="50">
        <v>6050</v>
      </c>
      <c r="E14" s="34" t="s">
        <v>18</v>
      </c>
      <c r="F14" s="54">
        <v>101475</v>
      </c>
    </row>
    <row r="15" spans="1:10" ht="26.25" thickTop="1">
      <c r="A15" s="172">
        <v>2022</v>
      </c>
      <c r="B15" s="42">
        <v>710</v>
      </c>
      <c r="C15" s="39">
        <v>71035</v>
      </c>
      <c r="D15" s="43">
        <v>6050</v>
      </c>
      <c r="E15" s="33" t="s">
        <v>13</v>
      </c>
      <c r="F15" s="51">
        <v>1607618.89</v>
      </c>
    </row>
    <row r="16" spans="1:10" ht="13.5" thickBot="1">
      <c r="A16" s="174"/>
      <c r="B16" s="48">
        <v>801</v>
      </c>
      <c r="C16" s="49">
        <v>80195</v>
      </c>
      <c r="D16" s="50">
        <v>6050</v>
      </c>
      <c r="E16" s="34" t="s">
        <v>18</v>
      </c>
      <c r="F16" s="55">
        <v>5598525</v>
      </c>
    </row>
    <row r="17" spans="1:6" ht="15" customHeight="1" thickTop="1" thickBot="1">
      <c r="A17" s="180"/>
      <c r="B17" s="181"/>
      <c r="C17" s="181"/>
      <c r="D17" s="181"/>
      <c r="E17" s="37" t="s">
        <v>12</v>
      </c>
      <c r="F17" s="38">
        <v>0</v>
      </c>
    </row>
    <row r="18" spans="1:6" ht="13.5" thickTop="1">
      <c r="D18" s="26"/>
      <c r="E18" s="26"/>
      <c r="F18" s="32"/>
    </row>
    <row r="19" spans="1:6">
      <c r="D19" s="26"/>
      <c r="E19" s="26"/>
      <c r="F19" s="26"/>
    </row>
    <row r="20" spans="1:6">
      <c r="D20" s="26"/>
      <c r="E20" s="26"/>
      <c r="F20" s="26"/>
    </row>
  </sheetData>
  <mergeCells count="7">
    <mergeCell ref="A3:D3"/>
    <mergeCell ref="A4:E4"/>
    <mergeCell ref="A7:E7"/>
    <mergeCell ref="A9:A14"/>
    <mergeCell ref="A17:D17"/>
    <mergeCell ref="A15:A16"/>
    <mergeCell ref="E5:E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3"/>
  <sheetViews>
    <sheetView workbookViewId="0">
      <selection activeCell="H23" sqref="H23"/>
    </sheetView>
  </sheetViews>
  <sheetFormatPr defaultRowHeight="12.75"/>
  <cols>
    <col min="1" max="2" width="5.25" style="1" customWidth="1"/>
    <col min="3" max="3" width="7.375" style="1" bestFit="1" customWidth="1"/>
    <col min="4" max="4" width="8.375" style="1" customWidth="1"/>
    <col min="5" max="5" width="38.75" style="1" customWidth="1"/>
    <col min="6" max="6" width="12.625" style="1" customWidth="1"/>
    <col min="7" max="7" width="9" style="1"/>
    <col min="8" max="8" width="34.5" style="1" customWidth="1"/>
    <col min="9" max="16384" width="9" style="1"/>
  </cols>
  <sheetData>
    <row r="2" spans="1:8">
      <c r="A2" s="61" t="s">
        <v>2</v>
      </c>
      <c r="B2" s="61" t="s">
        <v>8</v>
      </c>
      <c r="C2" s="61" t="s">
        <v>9</v>
      </c>
      <c r="D2" s="62" t="s">
        <v>0</v>
      </c>
      <c r="E2" s="61" t="s">
        <v>1</v>
      </c>
      <c r="F2" s="61" t="s">
        <v>5</v>
      </c>
    </row>
    <row r="3" spans="1:8" ht="16.5" customHeight="1">
      <c r="A3" s="81"/>
      <c r="B3" s="82"/>
      <c r="C3" s="83"/>
      <c r="D3" s="83"/>
      <c r="E3" s="84" t="s">
        <v>25</v>
      </c>
      <c r="F3" s="85">
        <f>F6+F10</f>
        <v>15668058</v>
      </c>
      <c r="H3" s="87"/>
    </row>
    <row r="4" spans="1:8" ht="16.5" customHeight="1">
      <c r="A4" s="81"/>
      <c r="B4" s="82"/>
      <c r="C4" s="83"/>
      <c r="D4" s="83"/>
      <c r="E4" s="84" t="s">
        <v>26</v>
      </c>
      <c r="F4" s="85">
        <f>F8+F12+F13+F14+F15+F16+F17+F19+F20</f>
        <v>15668058</v>
      </c>
      <c r="H4" s="87"/>
    </row>
    <row r="5" spans="1:8" ht="14.25" customHeight="1">
      <c r="A5" s="185">
        <v>2020</v>
      </c>
      <c r="B5" s="68" t="s">
        <v>20</v>
      </c>
      <c r="C5" s="68"/>
      <c r="D5" s="68"/>
      <c r="E5" s="88"/>
      <c r="F5" s="86">
        <f>F6</f>
        <v>13668058</v>
      </c>
    </row>
    <row r="6" spans="1:8" ht="66" customHeight="1">
      <c r="A6" s="184"/>
      <c r="B6" s="2">
        <v>758</v>
      </c>
      <c r="C6" s="2">
        <v>75814</v>
      </c>
      <c r="D6" s="2">
        <v>6290</v>
      </c>
      <c r="E6" s="79" t="s">
        <v>7</v>
      </c>
      <c r="F6" s="63">
        <v>13668058</v>
      </c>
    </row>
    <row r="7" spans="1:8">
      <c r="A7" s="184"/>
      <c r="B7" s="68" t="s">
        <v>21</v>
      </c>
      <c r="C7" s="68"/>
      <c r="D7" s="68"/>
      <c r="E7" s="88"/>
      <c r="F7" s="86">
        <f>F8</f>
        <v>1363675.98</v>
      </c>
    </row>
    <row r="8" spans="1:8">
      <c r="A8" s="184"/>
      <c r="B8" s="78">
        <v>926</v>
      </c>
      <c r="C8" s="78">
        <v>92601</v>
      </c>
      <c r="D8" s="78">
        <v>6050</v>
      </c>
      <c r="E8" s="80" t="s">
        <v>17</v>
      </c>
      <c r="F8" s="63">
        <v>1363675.98</v>
      </c>
    </row>
    <row r="9" spans="1:8" ht="14.25" customHeight="1">
      <c r="A9" s="184">
        <v>2021</v>
      </c>
      <c r="B9" s="68" t="s">
        <v>22</v>
      </c>
      <c r="C9" s="68"/>
      <c r="D9" s="68"/>
      <c r="E9" s="88"/>
      <c r="F9" s="86">
        <f>F10</f>
        <v>2000000</v>
      </c>
    </row>
    <row r="10" spans="1:8" ht="66" customHeight="1">
      <c r="A10" s="184"/>
      <c r="B10" s="2">
        <v>758</v>
      </c>
      <c r="C10" s="2">
        <v>75814</v>
      </c>
      <c r="D10" s="2">
        <v>6290</v>
      </c>
      <c r="E10" s="79" t="s">
        <v>7</v>
      </c>
      <c r="F10" s="63">
        <v>2000000</v>
      </c>
    </row>
    <row r="11" spans="1:8" ht="14.25" customHeight="1">
      <c r="A11" s="184"/>
      <c r="B11" s="68" t="s">
        <v>23</v>
      </c>
      <c r="C11" s="68"/>
      <c r="D11" s="68"/>
      <c r="E11" s="88"/>
      <c r="F11" s="86">
        <f>F12+F13+F14+F15+F16+F17</f>
        <v>7098238.1299999999</v>
      </c>
    </row>
    <row r="12" spans="1:8" ht="14.25" customHeight="1">
      <c r="A12" s="184"/>
      <c r="B12" s="2">
        <v>600</v>
      </c>
      <c r="C12" s="2">
        <v>60016</v>
      </c>
      <c r="D12" s="2">
        <v>6330</v>
      </c>
      <c r="E12" s="64" t="s">
        <v>16</v>
      </c>
      <c r="F12" s="63">
        <v>746507.02</v>
      </c>
    </row>
    <row r="13" spans="1:8" ht="14.25" customHeight="1">
      <c r="A13" s="184"/>
      <c r="B13" s="2">
        <v>630</v>
      </c>
      <c r="C13" s="2">
        <v>63095</v>
      </c>
      <c r="D13" s="2">
        <v>6050</v>
      </c>
      <c r="E13" s="65" t="s">
        <v>15</v>
      </c>
      <c r="F13" s="63">
        <v>2095558.6</v>
      </c>
    </row>
    <row r="14" spans="1:8" ht="14.25" customHeight="1">
      <c r="A14" s="184"/>
      <c r="B14" s="2">
        <v>630</v>
      </c>
      <c r="C14" s="2">
        <v>63095</v>
      </c>
      <c r="D14" s="2">
        <v>6050</v>
      </c>
      <c r="E14" s="65" t="s">
        <v>10</v>
      </c>
      <c r="F14" s="63">
        <v>404441.4</v>
      </c>
    </row>
    <row r="15" spans="1:8" ht="14.25" customHeight="1">
      <c r="A15" s="184"/>
      <c r="B15" s="2">
        <v>700</v>
      </c>
      <c r="C15" s="2">
        <v>70095</v>
      </c>
      <c r="D15" s="2">
        <v>6050</v>
      </c>
      <c r="E15" s="64" t="s">
        <v>19</v>
      </c>
      <c r="F15" s="63">
        <v>2000000</v>
      </c>
    </row>
    <row r="16" spans="1:8" ht="27.75" customHeight="1">
      <c r="A16" s="184"/>
      <c r="B16" s="2">
        <v>710</v>
      </c>
      <c r="C16" s="2">
        <v>71035</v>
      </c>
      <c r="D16" s="2">
        <v>6050</v>
      </c>
      <c r="E16" s="64" t="s">
        <v>13</v>
      </c>
      <c r="F16" s="63">
        <v>1750256.11</v>
      </c>
    </row>
    <row r="17" spans="1:6">
      <c r="A17" s="184"/>
      <c r="B17" s="2">
        <v>801</v>
      </c>
      <c r="C17" s="2">
        <v>80195</v>
      </c>
      <c r="D17" s="2">
        <v>6050</v>
      </c>
      <c r="E17" s="66" t="s">
        <v>18</v>
      </c>
      <c r="F17" s="63">
        <v>101475</v>
      </c>
    </row>
    <row r="18" spans="1:6" ht="14.25" customHeight="1">
      <c r="A18" s="184">
        <v>2022</v>
      </c>
      <c r="B18" s="68" t="s">
        <v>24</v>
      </c>
      <c r="C18" s="68"/>
      <c r="D18" s="68"/>
      <c r="E18" s="68"/>
      <c r="F18" s="86">
        <f>F19+F20</f>
        <v>7206143.8899999997</v>
      </c>
    </row>
    <row r="19" spans="1:6" ht="27.75" customHeight="1">
      <c r="A19" s="184"/>
      <c r="B19" s="2">
        <v>710</v>
      </c>
      <c r="C19" s="2">
        <v>71035</v>
      </c>
      <c r="D19" s="2">
        <v>6050</v>
      </c>
      <c r="E19" s="64" t="s">
        <v>13</v>
      </c>
      <c r="F19" s="63">
        <v>1607618.89</v>
      </c>
    </row>
    <row r="20" spans="1:6">
      <c r="A20" s="184"/>
      <c r="B20" s="2">
        <v>801</v>
      </c>
      <c r="C20" s="2">
        <v>80195</v>
      </c>
      <c r="D20" s="2">
        <v>6050</v>
      </c>
      <c r="E20" s="66" t="s">
        <v>18</v>
      </c>
      <c r="F20" s="67">
        <v>5598525</v>
      </c>
    </row>
    <row r="21" spans="1:6">
      <c r="D21" s="26"/>
      <c r="E21" s="26"/>
      <c r="F21" s="32"/>
    </row>
    <row r="22" spans="1:6">
      <c r="D22" s="26"/>
      <c r="E22" s="26"/>
      <c r="F22" s="26"/>
    </row>
    <row r="23" spans="1:6">
      <c r="D23" s="26"/>
      <c r="E23" s="26"/>
      <c r="F23" s="26"/>
    </row>
  </sheetData>
  <mergeCells count="3">
    <mergeCell ref="A18:A20"/>
    <mergeCell ref="A5:A8"/>
    <mergeCell ref="A9:A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1"/>
  <sheetViews>
    <sheetView workbookViewId="0">
      <selection activeCell="I11" sqref="I11"/>
    </sheetView>
  </sheetViews>
  <sheetFormatPr defaultRowHeight="12.75"/>
  <cols>
    <col min="1" max="1" width="5.25" style="1" customWidth="1"/>
    <col min="2" max="2" width="4.875" style="1" customWidth="1"/>
    <col min="3" max="3" width="7.375" style="1" bestFit="1" customWidth="1"/>
    <col min="4" max="4" width="5.625" style="1" customWidth="1"/>
    <col min="5" max="5" width="38.75" style="1" customWidth="1"/>
    <col min="6" max="6" width="11.875" style="1" customWidth="1"/>
    <col min="7" max="7" width="9" style="1"/>
    <col min="8" max="8" width="34.5" style="1" customWidth="1"/>
    <col min="9" max="16384" width="9" style="1"/>
  </cols>
  <sheetData>
    <row r="1" spans="1:6" ht="13.5" thickBot="1"/>
    <row r="2" spans="1:6" ht="13.5" thickBot="1">
      <c r="A2" s="89" t="s">
        <v>2</v>
      </c>
      <c r="B2" s="69" t="s">
        <v>8</v>
      </c>
      <c r="C2" s="70" t="s">
        <v>9</v>
      </c>
      <c r="D2" s="71" t="s">
        <v>0</v>
      </c>
      <c r="E2" s="75" t="s">
        <v>1</v>
      </c>
      <c r="F2" s="76" t="s">
        <v>5</v>
      </c>
    </row>
    <row r="3" spans="1:6" ht="14.25" customHeight="1">
      <c r="A3" s="186">
        <v>2020</v>
      </c>
      <c r="B3" s="91"/>
      <c r="C3" s="74"/>
      <c r="D3" s="74"/>
      <c r="E3" s="74" t="s">
        <v>20</v>
      </c>
      <c r="F3" s="95">
        <f>F4</f>
        <v>13668058</v>
      </c>
    </row>
    <row r="4" spans="1:6" ht="66" customHeight="1">
      <c r="A4" s="187"/>
      <c r="B4" s="92">
        <v>758</v>
      </c>
      <c r="C4" s="2">
        <v>75814</v>
      </c>
      <c r="D4" s="10">
        <v>6290</v>
      </c>
      <c r="E4" s="102" t="s">
        <v>7</v>
      </c>
      <c r="F4" s="96">
        <v>13668058</v>
      </c>
    </row>
    <row r="5" spans="1:6">
      <c r="A5" s="187"/>
      <c r="B5" s="90"/>
      <c r="C5" s="68"/>
      <c r="D5" s="68"/>
      <c r="E5" s="68" t="s">
        <v>21</v>
      </c>
      <c r="F5" s="97">
        <f>F6</f>
        <v>1363675.98</v>
      </c>
    </row>
    <row r="6" spans="1:6" ht="13.5" thickBot="1">
      <c r="A6" s="188"/>
      <c r="B6" s="93">
        <v>926</v>
      </c>
      <c r="C6" s="73">
        <v>92601</v>
      </c>
      <c r="D6" s="94">
        <v>6050</v>
      </c>
      <c r="E6" s="103" t="s">
        <v>17</v>
      </c>
      <c r="F6" s="98">
        <v>1363675.98</v>
      </c>
    </row>
    <row r="7" spans="1:6" ht="14.25" customHeight="1">
      <c r="A7" s="186">
        <v>2021</v>
      </c>
      <c r="B7" s="77"/>
      <c r="C7" s="74"/>
      <c r="D7" s="74"/>
      <c r="E7" s="74" t="s">
        <v>22</v>
      </c>
      <c r="F7" s="95">
        <f>F8</f>
        <v>2000000</v>
      </c>
    </row>
    <row r="8" spans="1:6" ht="66" customHeight="1">
      <c r="A8" s="187"/>
      <c r="B8" s="14">
        <v>758</v>
      </c>
      <c r="C8" s="2">
        <v>75814</v>
      </c>
      <c r="D8" s="10">
        <v>6290</v>
      </c>
      <c r="E8" s="105" t="s">
        <v>7</v>
      </c>
      <c r="F8" s="96">
        <v>2000000</v>
      </c>
    </row>
    <row r="9" spans="1:6" ht="14.25" customHeight="1">
      <c r="A9" s="187"/>
      <c r="B9" s="26"/>
      <c r="C9" s="68"/>
      <c r="D9" s="68"/>
      <c r="E9" s="68" t="s">
        <v>23</v>
      </c>
      <c r="F9" s="97">
        <f>F10+F11+F12+F13+F14+F15</f>
        <v>7098238.1299999999</v>
      </c>
    </row>
    <row r="10" spans="1:6" ht="14.25" customHeight="1">
      <c r="A10" s="187"/>
      <c r="B10" s="14">
        <v>600</v>
      </c>
      <c r="C10" s="2">
        <v>60016</v>
      </c>
      <c r="D10" s="10">
        <v>6330</v>
      </c>
      <c r="E10" s="106" t="s">
        <v>16</v>
      </c>
      <c r="F10" s="96">
        <v>746507.02</v>
      </c>
    </row>
    <row r="11" spans="1:6" ht="14.25" customHeight="1">
      <c r="A11" s="187"/>
      <c r="B11" s="14">
        <v>630</v>
      </c>
      <c r="C11" s="2">
        <v>63095</v>
      </c>
      <c r="D11" s="10">
        <v>6050</v>
      </c>
      <c r="E11" s="107" t="s">
        <v>15</v>
      </c>
      <c r="F11" s="96">
        <v>2095558.6</v>
      </c>
    </row>
    <row r="12" spans="1:6" ht="14.25" customHeight="1">
      <c r="A12" s="187"/>
      <c r="B12" s="14">
        <v>630</v>
      </c>
      <c r="C12" s="2">
        <v>63095</v>
      </c>
      <c r="D12" s="10">
        <v>6050</v>
      </c>
      <c r="E12" s="107" t="s">
        <v>10</v>
      </c>
      <c r="F12" s="96">
        <v>404441.4</v>
      </c>
    </row>
    <row r="13" spans="1:6" ht="14.25" customHeight="1">
      <c r="A13" s="187"/>
      <c r="B13" s="14">
        <v>700</v>
      </c>
      <c r="C13" s="2">
        <v>70095</v>
      </c>
      <c r="D13" s="10">
        <v>6050</v>
      </c>
      <c r="E13" s="106" t="s">
        <v>19</v>
      </c>
      <c r="F13" s="96">
        <v>2000000</v>
      </c>
    </row>
    <row r="14" spans="1:6" ht="27.75" customHeight="1">
      <c r="A14" s="187"/>
      <c r="B14" s="14">
        <v>710</v>
      </c>
      <c r="C14" s="2">
        <v>71035</v>
      </c>
      <c r="D14" s="10">
        <v>6050</v>
      </c>
      <c r="E14" s="106" t="s">
        <v>13</v>
      </c>
      <c r="F14" s="96">
        <v>1750256.11</v>
      </c>
    </row>
    <row r="15" spans="1:6" ht="13.5" thickBot="1">
      <c r="A15" s="188"/>
      <c r="B15" s="72">
        <v>801</v>
      </c>
      <c r="C15" s="73">
        <v>80195</v>
      </c>
      <c r="D15" s="104">
        <v>6050</v>
      </c>
      <c r="E15" s="108" t="s">
        <v>18</v>
      </c>
      <c r="F15" s="99">
        <v>101475</v>
      </c>
    </row>
    <row r="16" spans="1:6" ht="14.25" customHeight="1">
      <c r="A16" s="186">
        <v>2022</v>
      </c>
      <c r="B16" s="77"/>
      <c r="C16" s="74"/>
      <c r="D16" s="74"/>
      <c r="E16" s="74" t="s">
        <v>24</v>
      </c>
      <c r="F16" s="95">
        <f>F17+F18</f>
        <v>7206143.8899999997</v>
      </c>
    </row>
    <row r="17" spans="1:6" ht="27.75" customHeight="1" thickBot="1">
      <c r="A17" s="187"/>
      <c r="B17" s="14">
        <v>710</v>
      </c>
      <c r="C17" s="2">
        <v>71035</v>
      </c>
      <c r="D17" s="10">
        <v>6050</v>
      </c>
      <c r="E17" s="106" t="s">
        <v>13</v>
      </c>
      <c r="F17" s="100">
        <v>1607618.89</v>
      </c>
    </row>
    <row r="18" spans="1:6" ht="13.5" thickBot="1">
      <c r="A18" s="188"/>
      <c r="B18" s="72">
        <v>801</v>
      </c>
      <c r="C18" s="73">
        <v>80195</v>
      </c>
      <c r="D18" s="104">
        <v>6050</v>
      </c>
      <c r="E18" s="108" t="s">
        <v>18</v>
      </c>
      <c r="F18" s="101">
        <v>5598525</v>
      </c>
    </row>
    <row r="19" spans="1:6">
      <c r="D19" s="26"/>
      <c r="E19" s="26"/>
      <c r="F19" s="32"/>
    </row>
    <row r="20" spans="1:6">
      <c r="D20" s="26"/>
      <c r="E20" s="26"/>
      <c r="F20" s="26"/>
    </row>
    <row r="21" spans="1:6">
      <c r="D21" s="26"/>
      <c r="E21" s="26"/>
      <c r="F21" s="26"/>
    </row>
  </sheetData>
  <mergeCells count="3">
    <mergeCell ref="A3:A6"/>
    <mergeCell ref="A7:A15"/>
    <mergeCell ref="A16:A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0"/>
  <sheetViews>
    <sheetView zoomScaleNormal="100" workbookViewId="0">
      <selection sqref="A1:F2"/>
    </sheetView>
  </sheetViews>
  <sheetFormatPr defaultRowHeight="15"/>
  <cols>
    <col min="1" max="1" width="4.875" style="109" bestFit="1" customWidth="1"/>
    <col min="2" max="2" width="5.375" style="109" bestFit="1" customWidth="1"/>
    <col min="3" max="3" width="8.375" style="109" bestFit="1" customWidth="1"/>
    <col min="4" max="4" width="4.875" style="109" bestFit="1" customWidth="1"/>
    <col min="5" max="5" width="37.625" style="109" customWidth="1"/>
    <col min="6" max="6" width="13.25" style="109" bestFit="1" customWidth="1"/>
    <col min="7" max="7" width="9" style="109"/>
    <col min="8" max="8" width="8.75" style="109" customWidth="1"/>
    <col min="9" max="16384" width="9" style="109"/>
  </cols>
  <sheetData>
    <row r="1" spans="1:6">
      <c r="A1" s="189" t="s">
        <v>31</v>
      </c>
      <c r="B1" s="189"/>
      <c r="C1" s="189"/>
      <c r="D1" s="189"/>
      <c r="E1" s="189"/>
      <c r="F1" s="189"/>
    </row>
    <row r="2" spans="1:6">
      <c r="A2" s="189" t="s">
        <v>32</v>
      </c>
      <c r="B2" s="189"/>
      <c r="C2" s="189"/>
      <c r="D2" s="189"/>
      <c r="E2" s="189"/>
      <c r="F2" s="189"/>
    </row>
    <row r="3" spans="1:6">
      <c r="A3" s="110"/>
      <c r="B3" s="110"/>
      <c r="C3" s="110"/>
      <c r="D3" s="110"/>
      <c r="E3" s="110"/>
      <c r="F3" s="110"/>
    </row>
    <row r="4" spans="1:6">
      <c r="A4" s="111" t="s">
        <v>2</v>
      </c>
      <c r="B4" s="112" t="s">
        <v>8</v>
      </c>
      <c r="C4" s="112" t="s">
        <v>9</v>
      </c>
      <c r="D4" s="113" t="s">
        <v>0</v>
      </c>
      <c r="E4" s="114" t="s">
        <v>1</v>
      </c>
      <c r="F4" s="115" t="s">
        <v>33</v>
      </c>
    </row>
    <row r="5" spans="1:6">
      <c r="A5" s="190">
        <v>2020</v>
      </c>
      <c r="B5" s="116"/>
      <c r="C5" s="117"/>
      <c r="D5" s="117"/>
      <c r="E5" s="118" t="s">
        <v>20</v>
      </c>
      <c r="F5" s="119">
        <f>F6</f>
        <v>13668058</v>
      </c>
    </row>
    <row r="6" spans="1:6" ht="75">
      <c r="A6" s="190"/>
      <c r="B6" s="120">
        <v>758</v>
      </c>
      <c r="C6" s="120">
        <v>75814</v>
      </c>
      <c r="D6" s="120">
        <v>6290</v>
      </c>
      <c r="E6" s="121" t="s">
        <v>7</v>
      </c>
      <c r="F6" s="122">
        <v>13668058</v>
      </c>
    </row>
    <row r="7" spans="1:6">
      <c r="A7" s="190"/>
      <c r="B7" s="116"/>
      <c r="C7" s="117"/>
      <c r="D7" s="117"/>
      <c r="E7" s="118" t="s">
        <v>21</v>
      </c>
      <c r="F7" s="123">
        <f>F8</f>
        <v>1363675.98</v>
      </c>
    </row>
    <row r="8" spans="1:6">
      <c r="A8" s="191"/>
      <c r="B8" s="120">
        <v>926</v>
      </c>
      <c r="C8" s="120">
        <v>92601</v>
      </c>
      <c r="D8" s="120">
        <v>6050</v>
      </c>
      <c r="E8" s="124" t="s">
        <v>17</v>
      </c>
      <c r="F8" s="122">
        <v>1363675.98</v>
      </c>
    </row>
    <row r="9" spans="1:6">
      <c r="A9" s="190">
        <v>2021</v>
      </c>
      <c r="B9" s="116"/>
      <c r="C9" s="117"/>
      <c r="D9" s="117"/>
      <c r="E9" s="118" t="s">
        <v>22</v>
      </c>
      <c r="F9" s="119">
        <f>F10</f>
        <v>2000000</v>
      </c>
    </row>
    <row r="10" spans="1:6" ht="75">
      <c r="A10" s="191"/>
      <c r="B10" s="120">
        <v>758</v>
      </c>
      <c r="C10" s="120">
        <v>75816</v>
      </c>
      <c r="D10" s="120">
        <v>6100</v>
      </c>
      <c r="E10" s="125" t="s">
        <v>7</v>
      </c>
      <c r="F10" s="122">
        <v>2000000</v>
      </c>
    </row>
    <row r="11" spans="1:6">
      <c r="A11" s="190"/>
      <c r="B11" s="116"/>
      <c r="C11" s="117"/>
      <c r="D11" s="117"/>
      <c r="E11" s="118" t="s">
        <v>23</v>
      </c>
      <c r="F11" s="123">
        <f>SUM(F12:F16)</f>
        <v>3012961.5300000003</v>
      </c>
    </row>
    <row r="12" spans="1:6">
      <c r="A12" s="191"/>
      <c r="B12" s="126">
        <v>630</v>
      </c>
      <c r="C12" s="126">
        <v>63095</v>
      </c>
      <c r="D12" s="126">
        <v>6059</v>
      </c>
      <c r="E12" s="127" t="s">
        <v>15</v>
      </c>
      <c r="F12" s="122">
        <v>151965.5</v>
      </c>
    </row>
    <row r="13" spans="1:6">
      <c r="A13" s="191"/>
      <c r="B13" s="128">
        <v>630</v>
      </c>
      <c r="C13" s="128">
        <v>63095</v>
      </c>
      <c r="D13" s="128">
        <v>6059</v>
      </c>
      <c r="E13" s="129" t="s">
        <v>10</v>
      </c>
      <c r="F13" s="122">
        <v>636270.46</v>
      </c>
    </row>
    <row r="14" spans="1:6" ht="30">
      <c r="A14" s="191"/>
      <c r="B14" s="128">
        <v>700</v>
      </c>
      <c r="C14" s="128">
        <v>70095</v>
      </c>
      <c r="D14" s="128">
        <v>6050</v>
      </c>
      <c r="E14" s="130" t="s">
        <v>19</v>
      </c>
      <c r="F14" s="122">
        <v>372994.46</v>
      </c>
    </row>
    <row r="15" spans="1:6" ht="30">
      <c r="A15" s="191"/>
      <c r="B15" s="128">
        <v>710</v>
      </c>
      <c r="C15" s="128">
        <v>71035</v>
      </c>
      <c r="D15" s="128">
        <v>6050</v>
      </c>
      <c r="E15" s="130" t="s">
        <v>13</v>
      </c>
      <c r="F15" s="122">
        <v>1750256.11</v>
      </c>
    </row>
    <row r="16" spans="1:6">
      <c r="A16" s="191"/>
      <c r="B16" s="131">
        <v>801</v>
      </c>
      <c r="C16" s="131">
        <v>80195</v>
      </c>
      <c r="D16" s="131">
        <v>6050</v>
      </c>
      <c r="E16" s="132" t="s">
        <v>18</v>
      </c>
      <c r="F16" s="122">
        <v>101475</v>
      </c>
    </row>
    <row r="17" spans="1:8">
      <c r="A17" s="190">
        <v>2022</v>
      </c>
      <c r="B17" s="116"/>
      <c r="C17" s="117"/>
      <c r="D17" s="117"/>
      <c r="E17" s="118" t="s">
        <v>24</v>
      </c>
      <c r="F17" s="123">
        <f>SUM(F18:F24)</f>
        <v>10959248.49</v>
      </c>
    </row>
    <row r="18" spans="1:8" ht="60">
      <c r="A18" s="191"/>
      <c r="B18" s="126">
        <v>600</v>
      </c>
      <c r="C18" s="126">
        <v>60016</v>
      </c>
      <c r="D18" s="126">
        <v>6050</v>
      </c>
      <c r="E18" s="133" t="s">
        <v>30</v>
      </c>
      <c r="F18" s="122">
        <v>746507.02</v>
      </c>
    </row>
    <row r="19" spans="1:8" ht="45">
      <c r="A19" s="191"/>
      <c r="B19" s="128">
        <v>600</v>
      </c>
      <c r="C19" s="128">
        <v>60016</v>
      </c>
      <c r="D19" s="128">
        <v>6059</v>
      </c>
      <c r="E19" s="130" t="s">
        <v>29</v>
      </c>
      <c r="F19" s="122">
        <v>1056046.1399999999</v>
      </c>
    </row>
    <row r="20" spans="1:8">
      <c r="A20" s="191"/>
      <c r="B20" s="128">
        <v>630</v>
      </c>
      <c r="C20" s="128">
        <v>63095</v>
      </c>
      <c r="D20" s="128">
        <v>6059</v>
      </c>
      <c r="E20" s="129" t="s">
        <v>15</v>
      </c>
      <c r="F20" s="122">
        <v>505416.85</v>
      </c>
    </row>
    <row r="21" spans="1:8" ht="30">
      <c r="A21" s="191"/>
      <c r="B21" s="128">
        <v>700</v>
      </c>
      <c r="C21" s="128">
        <v>70095</v>
      </c>
      <c r="D21" s="128">
        <v>6050</v>
      </c>
      <c r="E21" s="130" t="s">
        <v>19</v>
      </c>
      <c r="F21" s="122">
        <v>958355.2</v>
      </c>
    </row>
    <row r="22" spans="1:8" ht="30">
      <c r="A22" s="191"/>
      <c r="B22" s="128">
        <v>710</v>
      </c>
      <c r="C22" s="128">
        <v>71035</v>
      </c>
      <c r="D22" s="128">
        <v>6050</v>
      </c>
      <c r="E22" s="130" t="s">
        <v>13</v>
      </c>
      <c r="F22" s="122">
        <v>1607618.89</v>
      </c>
    </row>
    <row r="23" spans="1:8">
      <c r="A23" s="191"/>
      <c r="B23" s="128">
        <v>801</v>
      </c>
      <c r="C23" s="128">
        <v>80195</v>
      </c>
      <c r="D23" s="128">
        <v>6050</v>
      </c>
      <c r="E23" s="134" t="s">
        <v>18</v>
      </c>
      <c r="F23" s="122">
        <v>5598525</v>
      </c>
      <c r="H23" s="135"/>
    </row>
    <row r="24" spans="1:8">
      <c r="A24" s="191"/>
      <c r="B24" s="131">
        <v>926</v>
      </c>
      <c r="C24" s="131">
        <v>92601</v>
      </c>
      <c r="D24" s="131">
        <v>6050</v>
      </c>
      <c r="E24" s="132" t="s">
        <v>28</v>
      </c>
      <c r="F24" s="122">
        <v>486779.39</v>
      </c>
    </row>
    <row r="25" spans="1:8">
      <c r="A25" s="190">
        <v>2023</v>
      </c>
      <c r="B25" s="116"/>
      <c r="C25" s="117"/>
      <c r="D25" s="117"/>
      <c r="E25" s="118" t="s">
        <v>27</v>
      </c>
      <c r="F25" s="123">
        <f>F26</f>
        <v>332172</v>
      </c>
      <c r="H25" s="135"/>
    </row>
    <row r="26" spans="1:8" ht="30">
      <c r="A26" s="191"/>
      <c r="B26" s="126">
        <v>700</v>
      </c>
      <c r="C26" s="126">
        <v>70095</v>
      </c>
      <c r="D26" s="126">
        <v>6050</v>
      </c>
      <c r="E26" s="133" t="s">
        <v>19</v>
      </c>
      <c r="F26" s="122">
        <v>332172</v>
      </c>
    </row>
    <row r="27" spans="1:8">
      <c r="D27" s="136"/>
      <c r="E27" s="136"/>
      <c r="F27" s="137"/>
    </row>
    <row r="28" spans="1:8">
      <c r="F28" s="137"/>
    </row>
    <row r="29" spans="1:8">
      <c r="F29" s="137"/>
    </row>
    <row r="30" spans="1:8">
      <c r="F30" s="135"/>
    </row>
  </sheetData>
  <mergeCells count="6">
    <mergeCell ref="A1:F1"/>
    <mergeCell ref="A5:A8"/>
    <mergeCell ref="A9:A16"/>
    <mergeCell ref="A17:A24"/>
    <mergeCell ref="A25:A26"/>
    <mergeCell ref="A2:F2"/>
  </mergeCells>
  <pageMargins left="0.65625" right="0.59055118110236227" top="1.21" bottom="0.74803149606299213" header="0.31496062992125984" footer="0.31496062992125984"/>
  <pageSetup paperSize="9" orientation="portrait" r:id="rId1"/>
  <headerFooter>
    <oddHeader xml:space="preserve">&amp;R&amp;10Załącznik
do Zarządzenia nr 0050.    .2021
Burmistrza Miasta i Gminy  Gryfino
z dnia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H26"/>
  <sheetViews>
    <sheetView tabSelected="1" view="pageLayout" zoomScaleNormal="100" workbookViewId="0">
      <selection activeCell="L35" sqref="L35"/>
    </sheetView>
  </sheetViews>
  <sheetFormatPr defaultRowHeight="15"/>
  <cols>
    <col min="1" max="1" width="4.875" style="109" bestFit="1" customWidth="1"/>
    <col min="2" max="2" width="5.375" style="109" bestFit="1" customWidth="1"/>
    <col min="3" max="3" width="8.375" style="109" bestFit="1" customWidth="1"/>
    <col min="4" max="4" width="4.875" style="109" bestFit="1" customWidth="1"/>
    <col min="5" max="5" width="41.25" style="109" customWidth="1"/>
    <col min="6" max="6" width="13.25" style="109" bestFit="1" customWidth="1"/>
    <col min="7" max="7" width="9" style="109"/>
    <col min="8" max="8" width="8.75" style="109" customWidth="1"/>
    <col min="9" max="16384" width="9" style="109"/>
  </cols>
  <sheetData>
    <row r="1" spans="1:6">
      <c r="A1" s="189" t="s">
        <v>31</v>
      </c>
      <c r="B1" s="189"/>
      <c r="C1" s="189"/>
      <c r="D1" s="189"/>
      <c r="E1" s="189"/>
      <c r="F1" s="189"/>
    </row>
    <row r="2" spans="1:6">
      <c r="A2" s="189" t="s">
        <v>32</v>
      </c>
      <c r="B2" s="189"/>
      <c r="C2" s="189"/>
      <c r="D2" s="189"/>
      <c r="E2" s="189"/>
      <c r="F2" s="189"/>
    </row>
    <row r="3" spans="1:6" ht="15.75" thickBot="1">
      <c r="A3" s="110"/>
      <c r="B3" s="110"/>
      <c r="C3" s="110"/>
      <c r="D3" s="110"/>
      <c r="E3" s="110"/>
      <c r="F3" s="110"/>
    </row>
    <row r="4" spans="1:6" ht="18.75" customHeight="1" thickBot="1">
      <c r="A4" s="164" t="s">
        <v>2</v>
      </c>
      <c r="B4" s="165" t="s">
        <v>8</v>
      </c>
      <c r="C4" s="166" t="s">
        <v>9</v>
      </c>
      <c r="D4" s="167" t="s">
        <v>0</v>
      </c>
      <c r="E4" s="168" t="s">
        <v>1</v>
      </c>
      <c r="F4" s="164" t="s">
        <v>33</v>
      </c>
    </row>
    <row r="5" spans="1:6" ht="21.75" customHeight="1" thickBot="1">
      <c r="A5" s="195" t="s">
        <v>3</v>
      </c>
      <c r="B5" s="196"/>
      <c r="C5" s="196"/>
      <c r="D5" s="196"/>
      <c r="E5" s="197"/>
      <c r="F5" s="158">
        <f>SUM(F6:F7)</f>
        <v>15668058</v>
      </c>
    </row>
    <row r="6" spans="1:6" ht="75.75" thickBot="1">
      <c r="A6" s="144">
        <v>2020</v>
      </c>
      <c r="B6" s="143">
        <v>758</v>
      </c>
      <c r="C6" s="141">
        <v>75814</v>
      </c>
      <c r="D6" s="141">
        <v>6290</v>
      </c>
      <c r="E6" s="150" t="s">
        <v>7</v>
      </c>
      <c r="F6" s="159">
        <v>13668058</v>
      </c>
    </row>
    <row r="7" spans="1:6" ht="75.75" thickBot="1">
      <c r="A7" s="144">
        <v>2021</v>
      </c>
      <c r="B7" s="143">
        <v>758</v>
      </c>
      <c r="C7" s="141">
        <v>75816</v>
      </c>
      <c r="D7" s="141">
        <v>6100</v>
      </c>
      <c r="E7" s="150" t="s">
        <v>7</v>
      </c>
      <c r="F7" s="159">
        <v>2000000</v>
      </c>
    </row>
    <row r="8" spans="1:6" ht="21.75" customHeight="1" thickBot="1">
      <c r="A8" s="195" t="s">
        <v>4</v>
      </c>
      <c r="B8" s="196"/>
      <c r="C8" s="196"/>
      <c r="D8" s="196"/>
      <c r="E8" s="197"/>
      <c r="F8" s="158">
        <f>SUM(F9:F22)</f>
        <v>15668058</v>
      </c>
    </row>
    <row r="9" spans="1:6" ht="19.5" customHeight="1" thickBot="1">
      <c r="A9" s="144">
        <v>2020</v>
      </c>
      <c r="B9" s="143">
        <v>926</v>
      </c>
      <c r="C9" s="141">
        <v>92601</v>
      </c>
      <c r="D9" s="141">
        <v>6050</v>
      </c>
      <c r="E9" s="151" t="s">
        <v>17</v>
      </c>
      <c r="F9" s="159">
        <v>1363675.98</v>
      </c>
    </row>
    <row r="10" spans="1:6">
      <c r="A10" s="192">
        <v>2021</v>
      </c>
      <c r="B10" s="145">
        <v>630</v>
      </c>
      <c r="C10" s="139">
        <v>63095</v>
      </c>
      <c r="D10" s="139">
        <v>6059</v>
      </c>
      <c r="E10" s="152" t="s">
        <v>15</v>
      </c>
      <c r="F10" s="160">
        <v>151965.5</v>
      </c>
    </row>
    <row r="11" spans="1:6">
      <c r="A11" s="193"/>
      <c r="B11" s="146">
        <v>630</v>
      </c>
      <c r="C11" s="138">
        <v>63095</v>
      </c>
      <c r="D11" s="138">
        <v>6059</v>
      </c>
      <c r="E11" s="116" t="s">
        <v>10</v>
      </c>
      <c r="F11" s="161">
        <v>636270.46</v>
      </c>
    </row>
    <row r="12" spans="1:6" ht="30">
      <c r="A12" s="193"/>
      <c r="B12" s="146">
        <v>700</v>
      </c>
      <c r="C12" s="138">
        <v>70095</v>
      </c>
      <c r="D12" s="138">
        <v>6050</v>
      </c>
      <c r="E12" s="153" t="s">
        <v>19</v>
      </c>
      <c r="F12" s="161">
        <v>372994.46</v>
      </c>
    </row>
    <row r="13" spans="1:6" ht="30">
      <c r="A13" s="193"/>
      <c r="B13" s="146">
        <v>710</v>
      </c>
      <c r="C13" s="138">
        <v>71035</v>
      </c>
      <c r="D13" s="138">
        <v>6050</v>
      </c>
      <c r="E13" s="153" t="s">
        <v>13</v>
      </c>
      <c r="F13" s="161">
        <v>1750256.11</v>
      </c>
    </row>
    <row r="14" spans="1:6" ht="15.75" thickBot="1">
      <c r="A14" s="194"/>
      <c r="B14" s="147">
        <v>801</v>
      </c>
      <c r="C14" s="140">
        <v>80195</v>
      </c>
      <c r="D14" s="140">
        <v>6050</v>
      </c>
      <c r="E14" s="154" t="s">
        <v>18</v>
      </c>
      <c r="F14" s="162">
        <v>101475</v>
      </c>
    </row>
    <row r="15" spans="1:6" ht="45">
      <c r="A15" s="192">
        <v>2022</v>
      </c>
      <c r="B15" s="145">
        <v>600</v>
      </c>
      <c r="C15" s="139">
        <v>60016</v>
      </c>
      <c r="D15" s="139">
        <v>6050</v>
      </c>
      <c r="E15" s="155" t="s">
        <v>30</v>
      </c>
      <c r="F15" s="160">
        <v>746507.02</v>
      </c>
    </row>
    <row r="16" spans="1:6" ht="45">
      <c r="A16" s="193"/>
      <c r="B16" s="146">
        <v>600</v>
      </c>
      <c r="C16" s="138">
        <v>60016</v>
      </c>
      <c r="D16" s="138">
        <v>6059</v>
      </c>
      <c r="E16" s="153" t="s">
        <v>29</v>
      </c>
      <c r="F16" s="161">
        <v>1056046.1399999999</v>
      </c>
    </row>
    <row r="17" spans="1:8">
      <c r="A17" s="193"/>
      <c r="B17" s="146">
        <v>630</v>
      </c>
      <c r="C17" s="138">
        <v>63095</v>
      </c>
      <c r="D17" s="138">
        <v>6059</v>
      </c>
      <c r="E17" s="116" t="s">
        <v>15</v>
      </c>
      <c r="F17" s="161">
        <v>505416.85</v>
      </c>
    </row>
    <row r="18" spans="1:8" ht="30">
      <c r="A18" s="193"/>
      <c r="B18" s="146">
        <v>700</v>
      </c>
      <c r="C18" s="138">
        <v>70095</v>
      </c>
      <c r="D18" s="138">
        <v>6050</v>
      </c>
      <c r="E18" s="153" t="s">
        <v>19</v>
      </c>
      <c r="F18" s="161">
        <v>958355.2</v>
      </c>
    </row>
    <row r="19" spans="1:8" ht="30">
      <c r="A19" s="193"/>
      <c r="B19" s="146">
        <v>710</v>
      </c>
      <c r="C19" s="138">
        <v>71035</v>
      </c>
      <c r="D19" s="138">
        <v>6050</v>
      </c>
      <c r="E19" s="153" t="s">
        <v>13</v>
      </c>
      <c r="F19" s="161">
        <v>1607618.89</v>
      </c>
    </row>
    <row r="20" spans="1:8">
      <c r="A20" s="193"/>
      <c r="B20" s="146">
        <v>801</v>
      </c>
      <c r="C20" s="138">
        <v>80195</v>
      </c>
      <c r="D20" s="138">
        <v>6050</v>
      </c>
      <c r="E20" s="156" t="s">
        <v>18</v>
      </c>
      <c r="F20" s="161">
        <v>5598525</v>
      </c>
      <c r="H20" s="135"/>
    </row>
    <row r="21" spans="1:8" ht="15.75" thickBot="1">
      <c r="A21" s="194"/>
      <c r="B21" s="147">
        <v>926</v>
      </c>
      <c r="C21" s="140">
        <v>92601</v>
      </c>
      <c r="D21" s="140">
        <v>6050</v>
      </c>
      <c r="E21" s="154" t="s">
        <v>28</v>
      </c>
      <c r="F21" s="162">
        <v>486779.39</v>
      </c>
    </row>
    <row r="22" spans="1:8" ht="30.75" thickBot="1">
      <c r="A22" s="149">
        <v>2023</v>
      </c>
      <c r="B22" s="148">
        <v>700</v>
      </c>
      <c r="C22" s="142">
        <v>70095</v>
      </c>
      <c r="D22" s="142">
        <v>6050</v>
      </c>
      <c r="E22" s="157" t="s">
        <v>19</v>
      </c>
      <c r="F22" s="163">
        <v>332172</v>
      </c>
    </row>
    <row r="23" spans="1:8">
      <c r="D23" s="136"/>
      <c r="E23" s="136"/>
      <c r="F23" s="137"/>
    </row>
    <row r="24" spans="1:8">
      <c r="F24" s="137"/>
    </row>
    <row r="25" spans="1:8">
      <c r="F25" s="137"/>
    </row>
    <row r="26" spans="1:8">
      <c r="F26" s="135"/>
    </row>
  </sheetData>
  <mergeCells count="6">
    <mergeCell ref="A1:F1"/>
    <mergeCell ref="A2:F2"/>
    <mergeCell ref="A10:A14"/>
    <mergeCell ref="A15:A21"/>
    <mergeCell ref="A5:E5"/>
    <mergeCell ref="A8:E8"/>
  </mergeCells>
  <pageMargins left="0.65625" right="0.59055118110236227" top="1.21" bottom="0.74803149606299213" header="0.31496062992125984" footer="0.31496062992125984"/>
  <pageSetup paperSize="9" orientation="portrait" r:id="rId1"/>
  <headerFooter>
    <oddHeader xml:space="preserve">&amp;R&amp;10Załącznik
do Zarządzenia nr 0050.175.2021
Burmistrza Miasta i Gminy Gryfino
z dnia 30 grudnia 2021 r.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Arkusz1</vt:lpstr>
      <vt:lpstr>Arkusz2</vt:lpstr>
      <vt:lpstr>Arkusz3</vt:lpstr>
      <vt:lpstr>Arkusz3 (2)</vt:lpstr>
      <vt:lpstr>9.11.2021</vt:lpstr>
      <vt:lpstr>WRRR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Juszczak</dc:creator>
  <cp:lastModifiedBy>Anna Juszczak</cp:lastModifiedBy>
  <cp:lastPrinted>2021-12-29T10:27:15Z</cp:lastPrinted>
  <dcterms:created xsi:type="dcterms:W3CDTF">2020-09-22T09:16:35Z</dcterms:created>
  <dcterms:modified xsi:type="dcterms:W3CDTF">2022-01-05T08:09:05Z</dcterms:modified>
</cp:coreProperties>
</file>